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_auryliene\Desktop\"/>
    </mc:Choice>
  </mc:AlternateContent>
  <xr:revisionPtr revIDLastSave="0" documentId="13_ncr:1_{D3A11DE4-0D0F-4B16-B085-65C0013F71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jam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0" i="1" l="1"/>
  <c r="C46" i="1"/>
  <c r="C45" i="1" s="1"/>
  <c r="C42" i="1" s="1"/>
  <c r="C38" i="1"/>
  <c r="C30" i="1"/>
  <c r="C25" i="1"/>
  <c r="C21" i="1"/>
  <c r="C20" i="1" s="1"/>
  <c r="C18" i="1"/>
  <c r="C14" i="1"/>
  <c r="C11" i="1"/>
  <c r="C10" i="1" s="1"/>
  <c r="C9" i="1" s="1"/>
  <c r="C41" i="1" l="1"/>
  <c r="C88" i="1" s="1"/>
  <c r="C101" i="1" s="1"/>
</calcChain>
</file>

<file path=xl/sharedStrings.xml><?xml version="1.0" encoding="utf-8"?>
<sst xmlns="http://schemas.openxmlformats.org/spreadsheetml/2006/main" count="139" uniqueCount="139">
  <si>
    <t>Trakų rajono savivaldybės</t>
  </si>
  <si>
    <t>tarybos 2022 m. vasario 23 d.</t>
  </si>
  <si>
    <t>sprendimo Nr. S1E-2</t>
  </si>
  <si>
    <t>1 priedas</t>
  </si>
  <si>
    <t>TRAKŲ RAJONO SAVIVALDYBĖS 2022 METŲ BIUDŽETAS</t>
  </si>
  <si>
    <t>tūkst. Eur</t>
  </si>
  <si>
    <t>Eil. Nr.</t>
  </si>
  <si>
    <t xml:space="preserve">PAJAMOS </t>
  </si>
  <si>
    <t>IŠ VISO</t>
  </si>
  <si>
    <t>MOKESČIAI (2+4+8)</t>
  </si>
  <si>
    <t>Pajamų ir pelno mokesčiai (3)</t>
  </si>
  <si>
    <t>Gyventojų pajamų mokestis:</t>
  </si>
  <si>
    <t>3.1</t>
  </si>
  <si>
    <t>Gyventojų pajamų mokestis pagal Lietuvos Respublikos 2022 m. valstybės biudžeto ir savivaldybių biudžetų finansinių rodiklių patvirtinimo įstatymą</t>
  </si>
  <si>
    <t>3.2</t>
  </si>
  <si>
    <t>GPM, mokamas už pajamas, gautas iš veiklos, kuria verčiamasi turint verslo liudijimą</t>
  </si>
  <si>
    <t>Turto mokesčiai (5+6+7)</t>
  </si>
  <si>
    <t>Žemės mokestis</t>
  </si>
  <si>
    <t>Nekilnojamo turto mokestis</t>
  </si>
  <si>
    <t>Paveldimo turto mokestis</t>
  </si>
  <si>
    <t>Prekių ir paslaugų mokesčiai (9)</t>
  </si>
  <si>
    <t>Mokestis už aplinkos teršimą</t>
  </si>
  <si>
    <t>KITOS PAJAMOS (11+15+20+25+26+27)</t>
  </si>
  <si>
    <t>Turto pajamos (12+13+14)</t>
  </si>
  <si>
    <t>Palūkanos už paskolas</t>
  </si>
  <si>
    <t>Nuomos mokestis už valstybinę žemę ir valstybinius vidaus vandenų telkinius</t>
  </si>
  <si>
    <t>Mokesčiai už valstybinius gamtos išteklius</t>
  </si>
  <si>
    <t>Pajamos už prekes ir paslaugas (16+17+18+19)</t>
  </si>
  <si>
    <t>Pajamos už ilgalaikio ir trumpalaikio materialiojo turto nuomą</t>
  </si>
  <si>
    <t>Biudžetinių įstaigų pajamos už prekes ir paslaugas</t>
  </si>
  <si>
    <t>Įmokos už išlaikymą švietimo, socialinės apsaugos ir kitose įstaigose</t>
  </si>
  <si>
    <t>Įmokos už savivaldybės infrastruktūros plėtrą</t>
  </si>
  <si>
    <t>Rinkliavos (21+22)</t>
  </si>
  <si>
    <t>Valstybės rinkliava</t>
  </si>
  <si>
    <t>Vietinė rinkliava (23+24)</t>
  </si>
  <si>
    <t>Vietinė rinkliava už komunalinių atliekų tvarkymą</t>
  </si>
  <si>
    <t>Kitos vietinės rinkliavos</t>
  </si>
  <si>
    <t>Pajamos iš baudų, konfiskuoto turto ir kitų netesybų</t>
  </si>
  <si>
    <t xml:space="preserve">Kitos neišvardytos pajamos (aplinkos apsaugos rėmimo specialioji programa) </t>
  </si>
  <si>
    <t>Kitos neišvardytos pajamos</t>
  </si>
  <si>
    <t>Materialiojo ir nematerialiojo turto realizavimo pajamos (29+30)</t>
  </si>
  <si>
    <t>Žemės realizavimo pajamos</t>
  </si>
  <si>
    <t>Pastatų ir statinių realizavimo pajamos</t>
  </si>
  <si>
    <t xml:space="preserve"> Iš viso pajamų (1+10+28)</t>
  </si>
  <si>
    <t>DOTACIJOS (33+34+35)</t>
  </si>
  <si>
    <t xml:space="preserve">Dotacija savivaldybėms iš Europos Sąjungos, kitos tarptautinės finansinės paramos ir bendrojo finansavimo lėšų </t>
  </si>
  <si>
    <t>ES lėšos projektui ,,Kokybės krepšelis"</t>
  </si>
  <si>
    <t>Specialios tikslinės dotacijos (36+37+38+39+40+41+42+43+44+45+46+47+48+49+50+51+52)</t>
  </si>
  <si>
    <t>Valstybinėms (valstybės perduotoms savivaldybėms) funkcijoms atlikti:</t>
  </si>
  <si>
    <t>36.1</t>
  </si>
  <si>
    <t xml:space="preserve">     duomenims į Suteiktos valstybės pagalbos ir nereikšmingos pagalbos registrą teikti</t>
  </si>
  <si>
    <t>36.2</t>
  </si>
  <si>
    <t xml:space="preserve">     dalyvavimas rengiant ir vykdant mobilizaciją, demobilizaciją, priimančiosios šalies paramą</t>
  </si>
  <si>
    <t>36.3</t>
  </si>
  <si>
    <t xml:space="preserve">     valstybinės kalbos vartojimo ir taisyklingumo kontrolei</t>
  </si>
  <si>
    <t>36.4</t>
  </si>
  <si>
    <t xml:space="preserve">     socialinėms išmokoms ir kompensacijoms skaičiuoti ir mokėti </t>
  </si>
  <si>
    <t>36.5</t>
  </si>
  <si>
    <t xml:space="preserve">     socialinei paramai mokiniams </t>
  </si>
  <si>
    <t>36.6</t>
  </si>
  <si>
    <t xml:space="preserve">     socialinėms paslaugoms (asmenų su sunkia negalia globai) </t>
  </si>
  <si>
    <t>36.7</t>
  </si>
  <si>
    <t xml:space="preserve">     socialinėms paslaugoms (soc.darbuotojų darbui su socialinės rizikos šeimomis) </t>
  </si>
  <si>
    <t>36.8</t>
  </si>
  <si>
    <t xml:space="preserve">     būsto nuomos mokesčio dalies kompensacijai</t>
  </si>
  <si>
    <t>36.9</t>
  </si>
  <si>
    <t xml:space="preserve">     jaunimo teisių apsaugai</t>
  </si>
  <si>
    <t>36.10</t>
  </si>
  <si>
    <t xml:space="preserve">     savivaldybių patvirtintoms užimtumo didinimo programoms įgyvendinti</t>
  </si>
  <si>
    <t>36.11</t>
  </si>
  <si>
    <t xml:space="preserve">      civilinės būklės aktams registruoti</t>
  </si>
  <si>
    <t>36.12</t>
  </si>
  <si>
    <t xml:space="preserve">     valstybės garantuojamai pirminei teisinei pagalbai teikti</t>
  </si>
  <si>
    <t>36.13</t>
  </si>
  <si>
    <t xml:space="preserve">     gyventojų registrui tvarkyti ir duomenims valstybės registrams teikti</t>
  </si>
  <si>
    <t>36.14</t>
  </si>
  <si>
    <t xml:space="preserve">     civilinei saugai (iš jų Astravo atominės elektrinės branduolinei avarijai pasirengti 124,7)</t>
  </si>
  <si>
    <t>36.15</t>
  </si>
  <si>
    <t xml:space="preserve">     priešgaisrinei saugai</t>
  </si>
  <si>
    <t>36.16</t>
  </si>
  <si>
    <t xml:space="preserve">     gyvenamosios vietos deklaravimo duomenų ir gyvenamosios vietos nedeklaravusių asmenų apskaitos duomenims tvarkyti</t>
  </si>
  <si>
    <t>36.17</t>
  </si>
  <si>
    <t xml:space="preserve">     žemės ūkio funkcijoms atlikti</t>
  </si>
  <si>
    <t>36.18</t>
  </si>
  <si>
    <t xml:space="preserve">     melioracijai</t>
  </si>
  <si>
    <t>36.19</t>
  </si>
  <si>
    <t xml:space="preserve">     savivaldybėms priskirtiems archyviniams dokumentams tvarkyti</t>
  </si>
  <si>
    <t>36.20</t>
  </si>
  <si>
    <t xml:space="preserve">    plėtoti sveiką gyvenseną bei stiprinti sveikos gyvensenos įgūdžius ugdymo įstaigose ir bendruomenėse, vykdyti visuomenės sveikatos stebėseną savivaldybėse</t>
  </si>
  <si>
    <t>36.21</t>
  </si>
  <si>
    <t xml:space="preserve">    plėtoti visuomenės psichikos sveikatos paslaugų prieinamumą bei ankstyvojo savižudybių atpažinimo ir kompleksinės pagalbos teikimo sistemą </t>
  </si>
  <si>
    <t>36.22</t>
  </si>
  <si>
    <t xml:space="preserve">     neveiksnių asmenų būklės peržiūrėjimui užtikrinti</t>
  </si>
  <si>
    <t>36.23</t>
  </si>
  <si>
    <t xml:space="preserve">    savivaldybei priskirtai valstybinei žemei ir kitam valstybiniam turtui valdyti, naudoti ir disponuoti juo patikėjimo teise</t>
  </si>
  <si>
    <t>36.24</t>
  </si>
  <si>
    <t xml:space="preserve">    savivaldybės erdvinių duomenų rinkinio tvarkymas</t>
  </si>
  <si>
    <t>36.25</t>
  </si>
  <si>
    <t xml:space="preserve">    lėšos koordinuotai teikiamų paslaugų vaikams nuo gimimo iki 18 metų (turintiems didelių ir labai didelių specialiųjų ugdymosi poreikių - iki 21 metų) ir vaiko atstovams pagal įstatymą koordinavimui </t>
  </si>
  <si>
    <t xml:space="preserve">Ugdymo reikmėms finansuoti </t>
  </si>
  <si>
    <t>Savivaldybių mokykloms (klasėms arba grupėms), turinčioms specialiųjų ugdymosi poreikių mokinių</t>
  </si>
  <si>
    <t>Lėšos, skirtos neformaliajam vaikų švietimui</t>
  </si>
  <si>
    <t>Lėšos, skirtos pedagoginių darbuotojų, išlaikomų iš savivaldybės biudžeto lėšų (išskyrus valstybės biudžeto specialias tikslines dotacijas), darbo užmokesčiui didinti</t>
  </si>
  <si>
    <t xml:space="preserve">Lėšos, skirtos užtikrinti 2022 metais ugdymą, maitinimą ir pavėžėjimą socialinę riziką patiriantiems vaikams ikimokykliniame ugdyme </t>
  </si>
  <si>
    <t>Lėšos profesiniam mokymui</t>
  </si>
  <si>
    <t xml:space="preserve">Dotacija savivaldybės viešajai bibliotekai dokumentams įsigyti </t>
  </si>
  <si>
    <t>Lėšos akredituotai vaikų dienos socialinei priežiūrai organizuoti</t>
  </si>
  <si>
    <t>Lėšos asmeninei pagalbai teikti ir administruoti</t>
  </si>
  <si>
    <t xml:space="preserve">Lėšos soc.reabilitacijos paslaugų neįgaliesiems teikimo bendruomenėje projektams </t>
  </si>
  <si>
    <t>Lėšos būsto pritaikymo neįgaliesiems 2022 metams</t>
  </si>
  <si>
    <t>Lėšos socialinių paslaugų srities darbuotojų minimaliesiems pareiginės algos pastoviosios dalies koeficientams didinti 2022 metams</t>
  </si>
  <si>
    <t>Lėšos socialinių paslaugų šakos kolektyvinėje sutartyje nustatytiems įsipareigojimams įgyvendinti 2022 metams</t>
  </si>
  <si>
    <t>Lėšos, skirtos užtikrinti LR piniginės socialinės paramos nepasiturintiems gyventojams įstatymo įgyvendinimą dėl padidėjusių išlaidų būsto šildymo išlaidų kompensacijoms teikti</t>
  </si>
  <si>
    <t>Dotacija namų ūkiuose susidariusioms asbesto atliekoms tvarkyti</t>
  </si>
  <si>
    <t>Dotacija pagal 2014-2020 m. ES fondų investicijų veiksmų programą įgyvendinamų projektų nuosavam indėliui užtikrinti (VIPA)</t>
  </si>
  <si>
    <t>IŠ VISO PAJAMŲ IR DOTACIJŲ (31+32)</t>
  </si>
  <si>
    <t>Finansinių įsipareigojimų prisiėmimo pajamos (skolinimasis savivaldybės pastatų modernizavimui)</t>
  </si>
  <si>
    <t>2021 metų nepanaudotos biudžeto pajamos</t>
  </si>
  <si>
    <t>55.1</t>
  </si>
  <si>
    <t xml:space="preserve">      biudžeto lėšų</t>
  </si>
  <si>
    <t>55.2</t>
  </si>
  <si>
    <t xml:space="preserve">      pajamų už parduotą valstybinę žemę</t>
  </si>
  <si>
    <t>55.3</t>
  </si>
  <si>
    <t xml:space="preserve">      skolintų lėšų likutis</t>
  </si>
  <si>
    <t>55.4</t>
  </si>
  <si>
    <t xml:space="preserve">      aplinkos apsaugos rėmimo specialiosios programos</t>
  </si>
  <si>
    <t>55.5</t>
  </si>
  <si>
    <t xml:space="preserve">      visuomenės sveikatos specialiosios programos</t>
  </si>
  <si>
    <t>55.6</t>
  </si>
  <si>
    <t xml:space="preserve">     VIPA likutis</t>
  </si>
  <si>
    <t>55.7</t>
  </si>
  <si>
    <t xml:space="preserve">      ES likutis  - neformaliojo vaikų švietimo programos (ižde)</t>
  </si>
  <si>
    <t>55.8</t>
  </si>
  <si>
    <t xml:space="preserve">      ES projektų likutis (administracijoje)</t>
  </si>
  <si>
    <t>55.9</t>
  </si>
  <si>
    <t xml:space="preserve">      ES projektų likutis įstaigų (Kokybės krepšelis)</t>
  </si>
  <si>
    <t>55.10</t>
  </si>
  <si>
    <t xml:space="preserve">      Infrastruktūros plėtros įmokų</t>
  </si>
  <si>
    <t>IŠ VISO (53+54+55)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</si>
</sst>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Arial"/>
      <family val="2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Calibri"/>
      <family val="2"/>
      <charset val="186"/>
    </font>
    <font>
      <sz val="9"/>
      <name val="Arial"/>
      <family val="2"/>
      <charset val="186"/>
    </font>
    <font>
      <sz val="10"/>
      <name val="Calibri"/>
      <family val="2"/>
      <charset val="186"/>
    </font>
    <font>
      <b/>
      <sz val="11"/>
      <name val="Calibri"/>
      <family val="2"/>
      <charset val="186"/>
      <scheme val="minor"/>
    </font>
    <font>
      <sz val="11"/>
      <name val="Times New Roman"/>
      <family val="2"/>
      <charset val="186"/>
    </font>
    <font>
      <b/>
      <sz val="9"/>
      <name val="Times New Roman"/>
      <family val="1"/>
      <charset val="186"/>
    </font>
    <font>
      <b/>
      <sz val="10"/>
      <name val="Arial"/>
      <family val="2"/>
      <charset val="186"/>
    </font>
    <font>
      <b/>
      <sz val="11"/>
      <name val="Calibri"/>
      <family val="2"/>
      <charset val="186"/>
    </font>
    <font>
      <sz val="12"/>
      <name val="Times New Roman"/>
      <family val="1"/>
      <charset val="186"/>
    </font>
    <font>
      <sz val="10"/>
      <name val="Calibri"/>
      <family val="2"/>
      <charset val="186"/>
      <scheme val="minor"/>
    </font>
    <font>
      <sz val="9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/>
    <xf numFmtId="164" fontId="6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64" fontId="5" fillId="0" borderId="3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164" fontId="11" fillId="0" borderId="6" xfId="0" applyNumberFormat="1" applyFont="1" applyBorder="1" applyAlignment="1">
      <alignment horizontal="right"/>
    </xf>
    <xf numFmtId="0" fontId="1" fillId="0" borderId="0" xfId="0" applyFont="1" applyAlignment="1">
      <alignment vertical="center" wrapText="1"/>
    </xf>
    <xf numFmtId="0" fontId="12" fillId="0" borderId="7" xfId="0" applyFont="1" applyBorder="1"/>
    <xf numFmtId="164" fontId="12" fillId="0" borderId="8" xfId="0" applyNumberFormat="1" applyFont="1" applyBorder="1"/>
    <xf numFmtId="165" fontId="13" fillId="0" borderId="0" xfId="0" applyNumberFormat="1" applyFont="1"/>
    <xf numFmtId="0" fontId="12" fillId="0" borderId="7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0" fontId="11" fillId="0" borderId="7" xfId="0" applyFont="1" applyBorder="1" applyAlignment="1">
      <alignment horizontal="left"/>
    </xf>
    <xf numFmtId="164" fontId="11" fillId="0" borderId="8" xfId="0" applyNumberFormat="1" applyFont="1" applyBorder="1" applyAlignment="1">
      <alignment horizontal="right"/>
    </xf>
    <xf numFmtId="164" fontId="11" fillId="0" borderId="8" xfId="0" applyNumberFormat="1" applyFont="1" applyBorder="1"/>
    <xf numFmtId="0" fontId="10" fillId="0" borderId="0" xfId="0" applyFont="1"/>
    <xf numFmtId="0" fontId="12" fillId="0" borderId="7" xfId="0" applyFont="1" applyBorder="1" applyAlignment="1">
      <alignment horizontal="left"/>
    </xf>
    <xf numFmtId="0" fontId="12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4" fillId="0" borderId="0" xfId="0" applyFont="1"/>
    <xf numFmtId="0" fontId="13" fillId="0" borderId="0" xfId="0" applyFont="1"/>
    <xf numFmtId="164" fontId="12" fillId="0" borderId="0" xfId="0" applyNumberFormat="1" applyFont="1"/>
    <xf numFmtId="0" fontId="11" fillId="0" borderId="7" xfId="0" applyFont="1" applyBorder="1"/>
    <xf numFmtId="164" fontId="11" fillId="0" borderId="0" xfId="0" applyNumberFormat="1" applyFont="1"/>
    <xf numFmtId="0" fontId="15" fillId="0" borderId="0" xfId="0" applyFont="1"/>
    <xf numFmtId="164" fontId="1" fillId="0" borderId="0" xfId="0" applyNumberFormat="1" applyFont="1"/>
    <xf numFmtId="0" fontId="16" fillId="0" borderId="0" xfId="0" applyFont="1"/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center"/>
    </xf>
    <xf numFmtId="0" fontId="12" fillId="0" borderId="7" xfId="0" applyFont="1" applyBorder="1" applyAlignment="1">
      <alignment vertical="center" wrapText="1"/>
    </xf>
    <xf numFmtId="164" fontId="12" fillId="0" borderId="10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0" fontId="12" fillId="0" borderId="1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2" fillId="0" borderId="12" xfId="0" applyFont="1" applyBorder="1" applyAlignment="1">
      <alignment wrapText="1"/>
    </xf>
    <xf numFmtId="164" fontId="17" fillId="0" borderId="11" xfId="0" applyNumberFormat="1" applyFont="1" applyBorder="1"/>
    <xf numFmtId="164" fontId="17" fillId="0" borderId="0" xfId="0" applyNumberFormat="1" applyFont="1"/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left" wrapText="1"/>
    </xf>
    <xf numFmtId="164" fontId="17" fillId="0" borderId="13" xfId="0" applyNumberFormat="1" applyFont="1" applyBorder="1"/>
    <xf numFmtId="0" fontId="12" fillId="0" borderId="14" xfId="0" applyFont="1" applyBorder="1" applyAlignment="1">
      <alignment wrapText="1"/>
    </xf>
    <xf numFmtId="164" fontId="11" fillId="0" borderId="15" xfId="0" applyNumberFormat="1" applyFont="1" applyBorder="1"/>
    <xf numFmtId="0" fontId="12" fillId="0" borderId="11" xfId="1" applyFont="1" applyBorder="1" applyAlignment="1">
      <alignment vertical="center" wrapText="1"/>
    </xf>
    <xf numFmtId="164" fontId="11" fillId="0" borderId="16" xfId="0" applyNumberFormat="1" applyFont="1" applyBorder="1"/>
    <xf numFmtId="0" fontId="12" fillId="0" borderId="17" xfId="0" applyFont="1" applyBorder="1"/>
    <xf numFmtId="164" fontId="11" fillId="0" borderId="18" xfId="0" applyNumberFormat="1" applyFont="1" applyBorder="1"/>
    <xf numFmtId="0" fontId="12" fillId="0" borderId="9" xfId="0" applyFont="1" applyBorder="1" applyAlignment="1">
      <alignment wrapText="1"/>
    </xf>
    <xf numFmtId="164" fontId="11" fillId="0" borderId="11" xfId="0" applyNumberFormat="1" applyFont="1" applyBorder="1"/>
    <xf numFmtId="0" fontId="12" fillId="0" borderId="10" xfId="0" applyFont="1" applyBorder="1" applyAlignment="1">
      <alignment wrapText="1"/>
    </xf>
    <xf numFmtId="0" fontId="12" fillId="0" borderId="10" xfId="0" applyFont="1" applyBorder="1"/>
    <xf numFmtId="0" fontId="12" fillId="2" borderId="10" xfId="0" applyFont="1" applyFill="1" applyBorder="1" applyAlignment="1">
      <alignment wrapText="1"/>
    </xf>
    <xf numFmtId="164" fontId="11" fillId="2" borderId="11" xfId="0" applyNumberFormat="1" applyFont="1" applyFill="1" applyBorder="1"/>
    <xf numFmtId="0" fontId="12" fillId="0" borderId="11" xfId="0" applyFont="1" applyBorder="1"/>
    <xf numFmtId="0" fontId="12" fillId="0" borderId="17" xfId="0" applyFont="1" applyBorder="1" applyAlignment="1">
      <alignment wrapText="1"/>
    </xf>
    <xf numFmtId="0" fontId="11" fillId="0" borderId="17" xfId="0" applyFont="1" applyBorder="1" applyAlignment="1">
      <alignment horizontal="center"/>
    </xf>
    <xf numFmtId="164" fontId="11" fillId="0" borderId="17" xfId="0" applyNumberFormat="1" applyFont="1" applyBorder="1"/>
    <xf numFmtId="0" fontId="12" fillId="0" borderId="11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/>
    </xf>
    <xf numFmtId="164" fontId="18" fillId="0" borderId="11" xfId="0" applyNumberFormat="1" applyFont="1" applyBorder="1"/>
    <xf numFmtId="164" fontId="18" fillId="0" borderId="0" xfId="0" applyNumberFormat="1" applyFont="1"/>
    <xf numFmtId="0" fontId="19" fillId="0" borderId="0" xfId="0" applyFont="1"/>
    <xf numFmtId="49" fontId="9" fillId="0" borderId="4" xfId="0" applyNumberFormat="1" applyFont="1" applyBorder="1" applyAlignment="1">
      <alignment horizontal="center"/>
    </xf>
    <xf numFmtId="164" fontId="10" fillId="0" borderId="11" xfId="0" applyNumberFormat="1" applyFont="1" applyBorder="1"/>
    <xf numFmtId="164" fontId="10" fillId="0" borderId="0" xfId="0" applyNumberFormat="1" applyFont="1"/>
    <xf numFmtId="0" fontId="20" fillId="0" borderId="0" xfId="0" applyFont="1"/>
    <xf numFmtId="0" fontId="10" fillId="0" borderId="19" xfId="0" applyFont="1" applyBorder="1"/>
    <xf numFmtId="164" fontId="12" fillId="0" borderId="11" xfId="0" applyNumberFormat="1" applyFont="1" applyBorder="1"/>
    <xf numFmtId="0" fontId="10" fillId="0" borderId="20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6" fillId="0" borderId="0" xfId="0" applyFont="1"/>
    <xf numFmtId="0" fontId="22" fillId="0" borderId="0" xfId="0" applyFont="1"/>
    <xf numFmtId="0" fontId="23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</cellXfs>
  <cellStyles count="2">
    <cellStyle name="Įprasta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"/>
  <sheetViews>
    <sheetView tabSelected="1" topLeftCell="A55" workbookViewId="0">
      <selection activeCell="B65" sqref="B65"/>
    </sheetView>
  </sheetViews>
  <sheetFormatPr defaultRowHeight="14.4" x14ac:dyDescent="0.3"/>
  <cols>
    <col min="1" max="1" width="4.44140625" style="1" customWidth="1"/>
    <col min="2" max="2" width="56.88671875" style="1" customWidth="1"/>
    <col min="3" max="3" width="15.33203125" style="36" customWidth="1"/>
    <col min="4" max="4" width="9.6640625" style="1" customWidth="1"/>
    <col min="5" max="5" width="8.44140625" style="1" customWidth="1"/>
    <col min="6" max="6" width="7.6640625" style="1" customWidth="1"/>
    <col min="7" max="8" width="8.88671875" style="1"/>
    <col min="9" max="9" width="10.44140625" style="1" customWidth="1"/>
    <col min="10" max="253" width="8.88671875" style="1"/>
    <col min="254" max="254" width="4.44140625" style="1" customWidth="1"/>
    <col min="255" max="255" width="56.88671875" style="1" customWidth="1"/>
    <col min="256" max="256" width="14.109375" style="1" customWidth="1"/>
    <col min="257" max="257" width="13.44140625" style="1" customWidth="1"/>
    <col min="258" max="258" width="7.44140625" style="1" customWidth="1"/>
    <col min="259" max="259" width="7.33203125" style="1" customWidth="1"/>
    <col min="260" max="260" width="7.44140625" style="1" customWidth="1"/>
    <col min="261" max="261" width="8.44140625" style="1" customWidth="1"/>
    <col min="262" max="262" width="10.44140625" style="1" bestFit="1" customWidth="1"/>
    <col min="263" max="509" width="8.88671875" style="1"/>
    <col min="510" max="510" width="4.44140625" style="1" customWidth="1"/>
    <col min="511" max="511" width="56.88671875" style="1" customWidth="1"/>
    <col min="512" max="512" width="14.109375" style="1" customWidth="1"/>
    <col min="513" max="513" width="13.44140625" style="1" customWidth="1"/>
    <col min="514" max="514" width="7.44140625" style="1" customWidth="1"/>
    <col min="515" max="515" width="7.33203125" style="1" customWidth="1"/>
    <col min="516" max="516" width="7.44140625" style="1" customWidth="1"/>
    <col min="517" max="517" width="8.44140625" style="1" customWidth="1"/>
    <col min="518" max="518" width="10.44140625" style="1" bestFit="1" customWidth="1"/>
    <col min="519" max="765" width="8.88671875" style="1"/>
    <col min="766" max="766" width="4.44140625" style="1" customWidth="1"/>
    <col min="767" max="767" width="56.88671875" style="1" customWidth="1"/>
    <col min="768" max="768" width="14.109375" style="1" customWidth="1"/>
    <col min="769" max="769" width="13.44140625" style="1" customWidth="1"/>
    <col min="770" max="770" width="7.44140625" style="1" customWidth="1"/>
    <col min="771" max="771" width="7.33203125" style="1" customWidth="1"/>
    <col min="772" max="772" width="7.44140625" style="1" customWidth="1"/>
    <col min="773" max="773" width="8.44140625" style="1" customWidth="1"/>
    <col min="774" max="774" width="10.44140625" style="1" bestFit="1" customWidth="1"/>
    <col min="775" max="1021" width="8.88671875" style="1"/>
    <col min="1022" max="1022" width="4.44140625" style="1" customWidth="1"/>
    <col min="1023" max="1023" width="56.88671875" style="1" customWidth="1"/>
    <col min="1024" max="1024" width="14.109375" style="1" customWidth="1"/>
    <col min="1025" max="1025" width="13.44140625" style="1" customWidth="1"/>
    <col min="1026" max="1026" width="7.44140625" style="1" customWidth="1"/>
    <col min="1027" max="1027" width="7.33203125" style="1" customWidth="1"/>
    <col min="1028" max="1028" width="7.44140625" style="1" customWidth="1"/>
    <col min="1029" max="1029" width="8.44140625" style="1" customWidth="1"/>
    <col min="1030" max="1030" width="10.44140625" style="1" bestFit="1" customWidth="1"/>
    <col min="1031" max="1277" width="8.88671875" style="1"/>
    <col min="1278" max="1278" width="4.44140625" style="1" customWidth="1"/>
    <col min="1279" max="1279" width="56.88671875" style="1" customWidth="1"/>
    <col min="1280" max="1280" width="14.109375" style="1" customWidth="1"/>
    <col min="1281" max="1281" width="13.44140625" style="1" customWidth="1"/>
    <col min="1282" max="1282" width="7.44140625" style="1" customWidth="1"/>
    <col min="1283" max="1283" width="7.33203125" style="1" customWidth="1"/>
    <col min="1284" max="1284" width="7.44140625" style="1" customWidth="1"/>
    <col min="1285" max="1285" width="8.44140625" style="1" customWidth="1"/>
    <col min="1286" max="1286" width="10.44140625" style="1" bestFit="1" customWidth="1"/>
    <col min="1287" max="1533" width="8.88671875" style="1"/>
    <col min="1534" max="1534" width="4.44140625" style="1" customWidth="1"/>
    <col min="1535" max="1535" width="56.88671875" style="1" customWidth="1"/>
    <col min="1536" max="1536" width="14.109375" style="1" customWidth="1"/>
    <col min="1537" max="1537" width="13.44140625" style="1" customWidth="1"/>
    <col min="1538" max="1538" width="7.44140625" style="1" customWidth="1"/>
    <col min="1539" max="1539" width="7.33203125" style="1" customWidth="1"/>
    <col min="1540" max="1540" width="7.44140625" style="1" customWidth="1"/>
    <col min="1541" max="1541" width="8.44140625" style="1" customWidth="1"/>
    <col min="1542" max="1542" width="10.44140625" style="1" bestFit="1" customWidth="1"/>
    <col min="1543" max="1789" width="8.88671875" style="1"/>
    <col min="1790" max="1790" width="4.44140625" style="1" customWidth="1"/>
    <col min="1791" max="1791" width="56.88671875" style="1" customWidth="1"/>
    <col min="1792" max="1792" width="14.109375" style="1" customWidth="1"/>
    <col min="1793" max="1793" width="13.44140625" style="1" customWidth="1"/>
    <col min="1794" max="1794" width="7.44140625" style="1" customWidth="1"/>
    <col min="1795" max="1795" width="7.33203125" style="1" customWidth="1"/>
    <col min="1796" max="1796" width="7.44140625" style="1" customWidth="1"/>
    <col min="1797" max="1797" width="8.44140625" style="1" customWidth="1"/>
    <col min="1798" max="1798" width="10.44140625" style="1" bestFit="1" customWidth="1"/>
    <col min="1799" max="2045" width="8.88671875" style="1"/>
    <col min="2046" max="2046" width="4.44140625" style="1" customWidth="1"/>
    <col min="2047" max="2047" width="56.88671875" style="1" customWidth="1"/>
    <col min="2048" max="2048" width="14.109375" style="1" customWidth="1"/>
    <col min="2049" max="2049" width="13.44140625" style="1" customWidth="1"/>
    <col min="2050" max="2050" width="7.44140625" style="1" customWidth="1"/>
    <col min="2051" max="2051" width="7.33203125" style="1" customWidth="1"/>
    <col min="2052" max="2052" width="7.44140625" style="1" customWidth="1"/>
    <col min="2053" max="2053" width="8.44140625" style="1" customWidth="1"/>
    <col min="2054" max="2054" width="10.44140625" style="1" bestFit="1" customWidth="1"/>
    <col min="2055" max="2301" width="8.88671875" style="1"/>
    <col min="2302" max="2302" width="4.44140625" style="1" customWidth="1"/>
    <col min="2303" max="2303" width="56.88671875" style="1" customWidth="1"/>
    <col min="2304" max="2304" width="14.109375" style="1" customWidth="1"/>
    <col min="2305" max="2305" width="13.44140625" style="1" customWidth="1"/>
    <col min="2306" max="2306" width="7.44140625" style="1" customWidth="1"/>
    <col min="2307" max="2307" width="7.33203125" style="1" customWidth="1"/>
    <col min="2308" max="2308" width="7.44140625" style="1" customWidth="1"/>
    <col min="2309" max="2309" width="8.44140625" style="1" customWidth="1"/>
    <col min="2310" max="2310" width="10.44140625" style="1" bestFit="1" customWidth="1"/>
    <col min="2311" max="2557" width="8.88671875" style="1"/>
    <col min="2558" max="2558" width="4.44140625" style="1" customWidth="1"/>
    <col min="2559" max="2559" width="56.88671875" style="1" customWidth="1"/>
    <col min="2560" max="2560" width="14.109375" style="1" customWidth="1"/>
    <col min="2561" max="2561" width="13.44140625" style="1" customWidth="1"/>
    <col min="2562" max="2562" width="7.44140625" style="1" customWidth="1"/>
    <col min="2563" max="2563" width="7.33203125" style="1" customWidth="1"/>
    <col min="2564" max="2564" width="7.44140625" style="1" customWidth="1"/>
    <col min="2565" max="2565" width="8.44140625" style="1" customWidth="1"/>
    <col min="2566" max="2566" width="10.44140625" style="1" bestFit="1" customWidth="1"/>
    <col min="2567" max="2813" width="8.88671875" style="1"/>
    <col min="2814" max="2814" width="4.44140625" style="1" customWidth="1"/>
    <col min="2815" max="2815" width="56.88671875" style="1" customWidth="1"/>
    <col min="2816" max="2816" width="14.109375" style="1" customWidth="1"/>
    <col min="2817" max="2817" width="13.44140625" style="1" customWidth="1"/>
    <col min="2818" max="2818" width="7.44140625" style="1" customWidth="1"/>
    <col min="2819" max="2819" width="7.33203125" style="1" customWidth="1"/>
    <col min="2820" max="2820" width="7.44140625" style="1" customWidth="1"/>
    <col min="2821" max="2821" width="8.44140625" style="1" customWidth="1"/>
    <col min="2822" max="2822" width="10.44140625" style="1" bestFit="1" customWidth="1"/>
    <col min="2823" max="3069" width="8.88671875" style="1"/>
    <col min="3070" max="3070" width="4.44140625" style="1" customWidth="1"/>
    <col min="3071" max="3071" width="56.88671875" style="1" customWidth="1"/>
    <col min="3072" max="3072" width="14.109375" style="1" customWidth="1"/>
    <col min="3073" max="3073" width="13.44140625" style="1" customWidth="1"/>
    <col min="3074" max="3074" width="7.44140625" style="1" customWidth="1"/>
    <col min="3075" max="3075" width="7.33203125" style="1" customWidth="1"/>
    <col min="3076" max="3076" width="7.44140625" style="1" customWidth="1"/>
    <col min="3077" max="3077" width="8.44140625" style="1" customWidth="1"/>
    <col min="3078" max="3078" width="10.44140625" style="1" bestFit="1" customWidth="1"/>
    <col min="3079" max="3325" width="8.88671875" style="1"/>
    <col min="3326" max="3326" width="4.44140625" style="1" customWidth="1"/>
    <col min="3327" max="3327" width="56.88671875" style="1" customWidth="1"/>
    <col min="3328" max="3328" width="14.109375" style="1" customWidth="1"/>
    <col min="3329" max="3329" width="13.44140625" style="1" customWidth="1"/>
    <col min="3330" max="3330" width="7.44140625" style="1" customWidth="1"/>
    <col min="3331" max="3331" width="7.33203125" style="1" customWidth="1"/>
    <col min="3332" max="3332" width="7.44140625" style="1" customWidth="1"/>
    <col min="3333" max="3333" width="8.44140625" style="1" customWidth="1"/>
    <col min="3334" max="3334" width="10.44140625" style="1" bestFit="1" customWidth="1"/>
    <col min="3335" max="3581" width="8.88671875" style="1"/>
    <col min="3582" max="3582" width="4.44140625" style="1" customWidth="1"/>
    <col min="3583" max="3583" width="56.88671875" style="1" customWidth="1"/>
    <col min="3584" max="3584" width="14.109375" style="1" customWidth="1"/>
    <col min="3585" max="3585" width="13.44140625" style="1" customWidth="1"/>
    <col min="3586" max="3586" width="7.44140625" style="1" customWidth="1"/>
    <col min="3587" max="3587" width="7.33203125" style="1" customWidth="1"/>
    <col min="3588" max="3588" width="7.44140625" style="1" customWidth="1"/>
    <col min="3589" max="3589" width="8.44140625" style="1" customWidth="1"/>
    <col min="3590" max="3590" width="10.44140625" style="1" bestFit="1" customWidth="1"/>
    <col min="3591" max="3837" width="8.88671875" style="1"/>
    <col min="3838" max="3838" width="4.44140625" style="1" customWidth="1"/>
    <col min="3839" max="3839" width="56.88671875" style="1" customWidth="1"/>
    <col min="3840" max="3840" width="14.109375" style="1" customWidth="1"/>
    <col min="3841" max="3841" width="13.44140625" style="1" customWidth="1"/>
    <col min="3842" max="3842" width="7.44140625" style="1" customWidth="1"/>
    <col min="3843" max="3843" width="7.33203125" style="1" customWidth="1"/>
    <col min="3844" max="3844" width="7.44140625" style="1" customWidth="1"/>
    <col min="3845" max="3845" width="8.44140625" style="1" customWidth="1"/>
    <col min="3846" max="3846" width="10.44140625" style="1" bestFit="1" customWidth="1"/>
    <col min="3847" max="4093" width="8.88671875" style="1"/>
    <col min="4094" max="4094" width="4.44140625" style="1" customWidth="1"/>
    <col min="4095" max="4095" width="56.88671875" style="1" customWidth="1"/>
    <col min="4096" max="4096" width="14.109375" style="1" customWidth="1"/>
    <col min="4097" max="4097" width="13.44140625" style="1" customWidth="1"/>
    <col min="4098" max="4098" width="7.44140625" style="1" customWidth="1"/>
    <col min="4099" max="4099" width="7.33203125" style="1" customWidth="1"/>
    <col min="4100" max="4100" width="7.44140625" style="1" customWidth="1"/>
    <col min="4101" max="4101" width="8.44140625" style="1" customWidth="1"/>
    <col min="4102" max="4102" width="10.44140625" style="1" bestFit="1" customWidth="1"/>
    <col min="4103" max="4349" width="8.88671875" style="1"/>
    <col min="4350" max="4350" width="4.44140625" style="1" customWidth="1"/>
    <col min="4351" max="4351" width="56.88671875" style="1" customWidth="1"/>
    <col min="4352" max="4352" width="14.109375" style="1" customWidth="1"/>
    <col min="4353" max="4353" width="13.44140625" style="1" customWidth="1"/>
    <col min="4354" max="4354" width="7.44140625" style="1" customWidth="1"/>
    <col min="4355" max="4355" width="7.33203125" style="1" customWidth="1"/>
    <col min="4356" max="4356" width="7.44140625" style="1" customWidth="1"/>
    <col min="4357" max="4357" width="8.44140625" style="1" customWidth="1"/>
    <col min="4358" max="4358" width="10.44140625" style="1" bestFit="1" customWidth="1"/>
    <col min="4359" max="4605" width="8.88671875" style="1"/>
    <col min="4606" max="4606" width="4.44140625" style="1" customWidth="1"/>
    <col min="4607" max="4607" width="56.88671875" style="1" customWidth="1"/>
    <col min="4608" max="4608" width="14.109375" style="1" customWidth="1"/>
    <col min="4609" max="4609" width="13.44140625" style="1" customWidth="1"/>
    <col min="4610" max="4610" width="7.44140625" style="1" customWidth="1"/>
    <col min="4611" max="4611" width="7.33203125" style="1" customWidth="1"/>
    <col min="4612" max="4612" width="7.44140625" style="1" customWidth="1"/>
    <col min="4613" max="4613" width="8.44140625" style="1" customWidth="1"/>
    <col min="4614" max="4614" width="10.44140625" style="1" bestFit="1" customWidth="1"/>
    <col min="4615" max="4861" width="8.88671875" style="1"/>
    <col min="4862" max="4862" width="4.44140625" style="1" customWidth="1"/>
    <col min="4863" max="4863" width="56.88671875" style="1" customWidth="1"/>
    <col min="4864" max="4864" width="14.109375" style="1" customWidth="1"/>
    <col min="4865" max="4865" width="13.44140625" style="1" customWidth="1"/>
    <col min="4866" max="4866" width="7.44140625" style="1" customWidth="1"/>
    <col min="4867" max="4867" width="7.33203125" style="1" customWidth="1"/>
    <col min="4868" max="4868" width="7.44140625" style="1" customWidth="1"/>
    <col min="4869" max="4869" width="8.44140625" style="1" customWidth="1"/>
    <col min="4870" max="4870" width="10.44140625" style="1" bestFit="1" customWidth="1"/>
    <col min="4871" max="5117" width="8.88671875" style="1"/>
    <col min="5118" max="5118" width="4.44140625" style="1" customWidth="1"/>
    <col min="5119" max="5119" width="56.88671875" style="1" customWidth="1"/>
    <col min="5120" max="5120" width="14.109375" style="1" customWidth="1"/>
    <col min="5121" max="5121" width="13.44140625" style="1" customWidth="1"/>
    <col min="5122" max="5122" width="7.44140625" style="1" customWidth="1"/>
    <col min="5123" max="5123" width="7.33203125" style="1" customWidth="1"/>
    <col min="5124" max="5124" width="7.44140625" style="1" customWidth="1"/>
    <col min="5125" max="5125" width="8.44140625" style="1" customWidth="1"/>
    <col min="5126" max="5126" width="10.44140625" style="1" bestFit="1" customWidth="1"/>
    <col min="5127" max="5373" width="8.88671875" style="1"/>
    <col min="5374" max="5374" width="4.44140625" style="1" customWidth="1"/>
    <col min="5375" max="5375" width="56.88671875" style="1" customWidth="1"/>
    <col min="5376" max="5376" width="14.109375" style="1" customWidth="1"/>
    <col min="5377" max="5377" width="13.44140625" style="1" customWidth="1"/>
    <col min="5378" max="5378" width="7.44140625" style="1" customWidth="1"/>
    <col min="5379" max="5379" width="7.33203125" style="1" customWidth="1"/>
    <col min="5380" max="5380" width="7.44140625" style="1" customWidth="1"/>
    <col min="5381" max="5381" width="8.44140625" style="1" customWidth="1"/>
    <col min="5382" max="5382" width="10.44140625" style="1" bestFit="1" customWidth="1"/>
    <col min="5383" max="5629" width="8.88671875" style="1"/>
    <col min="5630" max="5630" width="4.44140625" style="1" customWidth="1"/>
    <col min="5631" max="5631" width="56.88671875" style="1" customWidth="1"/>
    <col min="5632" max="5632" width="14.109375" style="1" customWidth="1"/>
    <col min="5633" max="5633" width="13.44140625" style="1" customWidth="1"/>
    <col min="5634" max="5634" width="7.44140625" style="1" customWidth="1"/>
    <col min="5635" max="5635" width="7.33203125" style="1" customWidth="1"/>
    <col min="5636" max="5636" width="7.44140625" style="1" customWidth="1"/>
    <col min="5637" max="5637" width="8.44140625" style="1" customWidth="1"/>
    <col min="5638" max="5638" width="10.44140625" style="1" bestFit="1" customWidth="1"/>
    <col min="5639" max="5885" width="8.88671875" style="1"/>
    <col min="5886" max="5886" width="4.44140625" style="1" customWidth="1"/>
    <col min="5887" max="5887" width="56.88671875" style="1" customWidth="1"/>
    <col min="5888" max="5888" width="14.109375" style="1" customWidth="1"/>
    <col min="5889" max="5889" width="13.44140625" style="1" customWidth="1"/>
    <col min="5890" max="5890" width="7.44140625" style="1" customWidth="1"/>
    <col min="5891" max="5891" width="7.33203125" style="1" customWidth="1"/>
    <col min="5892" max="5892" width="7.44140625" style="1" customWidth="1"/>
    <col min="5893" max="5893" width="8.44140625" style="1" customWidth="1"/>
    <col min="5894" max="5894" width="10.44140625" style="1" bestFit="1" customWidth="1"/>
    <col min="5895" max="6141" width="8.88671875" style="1"/>
    <col min="6142" max="6142" width="4.44140625" style="1" customWidth="1"/>
    <col min="6143" max="6143" width="56.88671875" style="1" customWidth="1"/>
    <col min="6144" max="6144" width="14.109375" style="1" customWidth="1"/>
    <col min="6145" max="6145" width="13.44140625" style="1" customWidth="1"/>
    <col min="6146" max="6146" width="7.44140625" style="1" customWidth="1"/>
    <col min="6147" max="6147" width="7.33203125" style="1" customWidth="1"/>
    <col min="6148" max="6148" width="7.44140625" style="1" customWidth="1"/>
    <col min="6149" max="6149" width="8.44140625" style="1" customWidth="1"/>
    <col min="6150" max="6150" width="10.44140625" style="1" bestFit="1" customWidth="1"/>
    <col min="6151" max="6397" width="8.88671875" style="1"/>
    <col min="6398" max="6398" width="4.44140625" style="1" customWidth="1"/>
    <col min="6399" max="6399" width="56.88671875" style="1" customWidth="1"/>
    <col min="6400" max="6400" width="14.109375" style="1" customWidth="1"/>
    <col min="6401" max="6401" width="13.44140625" style="1" customWidth="1"/>
    <col min="6402" max="6402" width="7.44140625" style="1" customWidth="1"/>
    <col min="6403" max="6403" width="7.33203125" style="1" customWidth="1"/>
    <col min="6404" max="6404" width="7.44140625" style="1" customWidth="1"/>
    <col min="6405" max="6405" width="8.44140625" style="1" customWidth="1"/>
    <col min="6406" max="6406" width="10.44140625" style="1" bestFit="1" customWidth="1"/>
    <col min="6407" max="6653" width="8.88671875" style="1"/>
    <col min="6654" max="6654" width="4.44140625" style="1" customWidth="1"/>
    <col min="6655" max="6655" width="56.88671875" style="1" customWidth="1"/>
    <col min="6656" max="6656" width="14.109375" style="1" customWidth="1"/>
    <col min="6657" max="6657" width="13.44140625" style="1" customWidth="1"/>
    <col min="6658" max="6658" width="7.44140625" style="1" customWidth="1"/>
    <col min="6659" max="6659" width="7.33203125" style="1" customWidth="1"/>
    <col min="6660" max="6660" width="7.44140625" style="1" customWidth="1"/>
    <col min="6661" max="6661" width="8.44140625" style="1" customWidth="1"/>
    <col min="6662" max="6662" width="10.44140625" style="1" bestFit="1" customWidth="1"/>
    <col min="6663" max="6909" width="8.88671875" style="1"/>
    <col min="6910" max="6910" width="4.44140625" style="1" customWidth="1"/>
    <col min="6911" max="6911" width="56.88671875" style="1" customWidth="1"/>
    <col min="6912" max="6912" width="14.109375" style="1" customWidth="1"/>
    <col min="6913" max="6913" width="13.44140625" style="1" customWidth="1"/>
    <col min="6914" max="6914" width="7.44140625" style="1" customWidth="1"/>
    <col min="6915" max="6915" width="7.33203125" style="1" customWidth="1"/>
    <col min="6916" max="6916" width="7.44140625" style="1" customWidth="1"/>
    <col min="6917" max="6917" width="8.44140625" style="1" customWidth="1"/>
    <col min="6918" max="6918" width="10.44140625" style="1" bestFit="1" customWidth="1"/>
    <col min="6919" max="7165" width="8.88671875" style="1"/>
    <col min="7166" max="7166" width="4.44140625" style="1" customWidth="1"/>
    <col min="7167" max="7167" width="56.88671875" style="1" customWidth="1"/>
    <col min="7168" max="7168" width="14.109375" style="1" customWidth="1"/>
    <col min="7169" max="7169" width="13.44140625" style="1" customWidth="1"/>
    <col min="7170" max="7170" width="7.44140625" style="1" customWidth="1"/>
    <col min="7171" max="7171" width="7.33203125" style="1" customWidth="1"/>
    <col min="7172" max="7172" width="7.44140625" style="1" customWidth="1"/>
    <col min="7173" max="7173" width="8.44140625" style="1" customWidth="1"/>
    <col min="7174" max="7174" width="10.44140625" style="1" bestFit="1" customWidth="1"/>
    <col min="7175" max="7421" width="8.88671875" style="1"/>
    <col min="7422" max="7422" width="4.44140625" style="1" customWidth="1"/>
    <col min="7423" max="7423" width="56.88671875" style="1" customWidth="1"/>
    <col min="7424" max="7424" width="14.109375" style="1" customWidth="1"/>
    <col min="7425" max="7425" width="13.44140625" style="1" customWidth="1"/>
    <col min="7426" max="7426" width="7.44140625" style="1" customWidth="1"/>
    <col min="7427" max="7427" width="7.33203125" style="1" customWidth="1"/>
    <col min="7428" max="7428" width="7.44140625" style="1" customWidth="1"/>
    <col min="7429" max="7429" width="8.44140625" style="1" customWidth="1"/>
    <col min="7430" max="7430" width="10.44140625" style="1" bestFit="1" customWidth="1"/>
    <col min="7431" max="7677" width="8.88671875" style="1"/>
    <col min="7678" max="7678" width="4.44140625" style="1" customWidth="1"/>
    <col min="7679" max="7679" width="56.88671875" style="1" customWidth="1"/>
    <col min="7680" max="7680" width="14.109375" style="1" customWidth="1"/>
    <col min="7681" max="7681" width="13.44140625" style="1" customWidth="1"/>
    <col min="7682" max="7682" width="7.44140625" style="1" customWidth="1"/>
    <col min="7683" max="7683" width="7.33203125" style="1" customWidth="1"/>
    <col min="7684" max="7684" width="7.44140625" style="1" customWidth="1"/>
    <col min="7685" max="7685" width="8.44140625" style="1" customWidth="1"/>
    <col min="7686" max="7686" width="10.44140625" style="1" bestFit="1" customWidth="1"/>
    <col min="7687" max="7933" width="8.88671875" style="1"/>
    <col min="7934" max="7934" width="4.44140625" style="1" customWidth="1"/>
    <col min="7935" max="7935" width="56.88671875" style="1" customWidth="1"/>
    <col min="7936" max="7936" width="14.109375" style="1" customWidth="1"/>
    <col min="7937" max="7937" width="13.44140625" style="1" customWidth="1"/>
    <col min="7938" max="7938" width="7.44140625" style="1" customWidth="1"/>
    <col min="7939" max="7939" width="7.33203125" style="1" customWidth="1"/>
    <col min="7940" max="7940" width="7.44140625" style="1" customWidth="1"/>
    <col min="7941" max="7941" width="8.44140625" style="1" customWidth="1"/>
    <col min="7942" max="7942" width="10.44140625" style="1" bestFit="1" customWidth="1"/>
    <col min="7943" max="8189" width="8.88671875" style="1"/>
    <col min="8190" max="8190" width="4.44140625" style="1" customWidth="1"/>
    <col min="8191" max="8191" width="56.88671875" style="1" customWidth="1"/>
    <col min="8192" max="8192" width="14.109375" style="1" customWidth="1"/>
    <col min="8193" max="8193" width="13.44140625" style="1" customWidth="1"/>
    <col min="8194" max="8194" width="7.44140625" style="1" customWidth="1"/>
    <col min="8195" max="8195" width="7.33203125" style="1" customWidth="1"/>
    <col min="8196" max="8196" width="7.44140625" style="1" customWidth="1"/>
    <col min="8197" max="8197" width="8.44140625" style="1" customWidth="1"/>
    <col min="8198" max="8198" width="10.44140625" style="1" bestFit="1" customWidth="1"/>
    <col min="8199" max="8445" width="8.88671875" style="1"/>
    <col min="8446" max="8446" width="4.44140625" style="1" customWidth="1"/>
    <col min="8447" max="8447" width="56.88671875" style="1" customWidth="1"/>
    <col min="8448" max="8448" width="14.109375" style="1" customWidth="1"/>
    <col min="8449" max="8449" width="13.44140625" style="1" customWidth="1"/>
    <col min="8450" max="8450" width="7.44140625" style="1" customWidth="1"/>
    <col min="8451" max="8451" width="7.33203125" style="1" customWidth="1"/>
    <col min="8452" max="8452" width="7.44140625" style="1" customWidth="1"/>
    <col min="8453" max="8453" width="8.44140625" style="1" customWidth="1"/>
    <col min="8454" max="8454" width="10.44140625" style="1" bestFit="1" customWidth="1"/>
    <col min="8455" max="8701" width="8.88671875" style="1"/>
    <col min="8702" max="8702" width="4.44140625" style="1" customWidth="1"/>
    <col min="8703" max="8703" width="56.88671875" style="1" customWidth="1"/>
    <col min="8704" max="8704" width="14.109375" style="1" customWidth="1"/>
    <col min="8705" max="8705" width="13.44140625" style="1" customWidth="1"/>
    <col min="8706" max="8706" width="7.44140625" style="1" customWidth="1"/>
    <col min="8707" max="8707" width="7.33203125" style="1" customWidth="1"/>
    <col min="8708" max="8708" width="7.44140625" style="1" customWidth="1"/>
    <col min="8709" max="8709" width="8.44140625" style="1" customWidth="1"/>
    <col min="8710" max="8710" width="10.44140625" style="1" bestFit="1" customWidth="1"/>
    <col min="8711" max="8957" width="8.88671875" style="1"/>
    <col min="8958" max="8958" width="4.44140625" style="1" customWidth="1"/>
    <col min="8959" max="8959" width="56.88671875" style="1" customWidth="1"/>
    <col min="8960" max="8960" width="14.109375" style="1" customWidth="1"/>
    <col min="8961" max="8961" width="13.44140625" style="1" customWidth="1"/>
    <col min="8962" max="8962" width="7.44140625" style="1" customWidth="1"/>
    <col min="8963" max="8963" width="7.33203125" style="1" customWidth="1"/>
    <col min="8964" max="8964" width="7.44140625" style="1" customWidth="1"/>
    <col min="8965" max="8965" width="8.44140625" style="1" customWidth="1"/>
    <col min="8966" max="8966" width="10.44140625" style="1" bestFit="1" customWidth="1"/>
    <col min="8967" max="9213" width="8.88671875" style="1"/>
    <col min="9214" max="9214" width="4.44140625" style="1" customWidth="1"/>
    <col min="9215" max="9215" width="56.88671875" style="1" customWidth="1"/>
    <col min="9216" max="9216" width="14.109375" style="1" customWidth="1"/>
    <col min="9217" max="9217" width="13.44140625" style="1" customWidth="1"/>
    <col min="9218" max="9218" width="7.44140625" style="1" customWidth="1"/>
    <col min="9219" max="9219" width="7.33203125" style="1" customWidth="1"/>
    <col min="9220" max="9220" width="7.44140625" style="1" customWidth="1"/>
    <col min="9221" max="9221" width="8.44140625" style="1" customWidth="1"/>
    <col min="9222" max="9222" width="10.44140625" style="1" bestFit="1" customWidth="1"/>
    <col min="9223" max="9469" width="8.88671875" style="1"/>
    <col min="9470" max="9470" width="4.44140625" style="1" customWidth="1"/>
    <col min="9471" max="9471" width="56.88671875" style="1" customWidth="1"/>
    <col min="9472" max="9472" width="14.109375" style="1" customWidth="1"/>
    <col min="9473" max="9473" width="13.44140625" style="1" customWidth="1"/>
    <col min="9474" max="9474" width="7.44140625" style="1" customWidth="1"/>
    <col min="9475" max="9475" width="7.33203125" style="1" customWidth="1"/>
    <col min="9476" max="9476" width="7.44140625" style="1" customWidth="1"/>
    <col min="9477" max="9477" width="8.44140625" style="1" customWidth="1"/>
    <col min="9478" max="9478" width="10.44140625" style="1" bestFit="1" customWidth="1"/>
    <col min="9479" max="9725" width="8.88671875" style="1"/>
    <col min="9726" max="9726" width="4.44140625" style="1" customWidth="1"/>
    <col min="9727" max="9727" width="56.88671875" style="1" customWidth="1"/>
    <col min="9728" max="9728" width="14.109375" style="1" customWidth="1"/>
    <col min="9729" max="9729" width="13.44140625" style="1" customWidth="1"/>
    <col min="9730" max="9730" width="7.44140625" style="1" customWidth="1"/>
    <col min="9731" max="9731" width="7.33203125" style="1" customWidth="1"/>
    <col min="9732" max="9732" width="7.44140625" style="1" customWidth="1"/>
    <col min="9733" max="9733" width="8.44140625" style="1" customWidth="1"/>
    <col min="9734" max="9734" width="10.44140625" style="1" bestFit="1" customWidth="1"/>
    <col min="9735" max="9981" width="8.88671875" style="1"/>
    <col min="9982" max="9982" width="4.44140625" style="1" customWidth="1"/>
    <col min="9983" max="9983" width="56.88671875" style="1" customWidth="1"/>
    <col min="9984" max="9984" width="14.109375" style="1" customWidth="1"/>
    <col min="9985" max="9985" width="13.44140625" style="1" customWidth="1"/>
    <col min="9986" max="9986" width="7.44140625" style="1" customWidth="1"/>
    <col min="9987" max="9987" width="7.33203125" style="1" customWidth="1"/>
    <col min="9988" max="9988" width="7.44140625" style="1" customWidth="1"/>
    <col min="9989" max="9989" width="8.44140625" style="1" customWidth="1"/>
    <col min="9990" max="9990" width="10.44140625" style="1" bestFit="1" customWidth="1"/>
    <col min="9991" max="10237" width="8.88671875" style="1"/>
    <col min="10238" max="10238" width="4.44140625" style="1" customWidth="1"/>
    <col min="10239" max="10239" width="56.88671875" style="1" customWidth="1"/>
    <col min="10240" max="10240" width="14.109375" style="1" customWidth="1"/>
    <col min="10241" max="10241" width="13.44140625" style="1" customWidth="1"/>
    <col min="10242" max="10242" width="7.44140625" style="1" customWidth="1"/>
    <col min="10243" max="10243" width="7.33203125" style="1" customWidth="1"/>
    <col min="10244" max="10244" width="7.44140625" style="1" customWidth="1"/>
    <col min="10245" max="10245" width="8.44140625" style="1" customWidth="1"/>
    <col min="10246" max="10246" width="10.44140625" style="1" bestFit="1" customWidth="1"/>
    <col min="10247" max="10493" width="8.88671875" style="1"/>
    <col min="10494" max="10494" width="4.44140625" style="1" customWidth="1"/>
    <col min="10495" max="10495" width="56.88671875" style="1" customWidth="1"/>
    <col min="10496" max="10496" width="14.109375" style="1" customWidth="1"/>
    <col min="10497" max="10497" width="13.44140625" style="1" customWidth="1"/>
    <col min="10498" max="10498" width="7.44140625" style="1" customWidth="1"/>
    <col min="10499" max="10499" width="7.33203125" style="1" customWidth="1"/>
    <col min="10500" max="10500" width="7.44140625" style="1" customWidth="1"/>
    <col min="10501" max="10501" width="8.44140625" style="1" customWidth="1"/>
    <col min="10502" max="10502" width="10.44140625" style="1" bestFit="1" customWidth="1"/>
    <col min="10503" max="10749" width="8.88671875" style="1"/>
    <col min="10750" max="10750" width="4.44140625" style="1" customWidth="1"/>
    <col min="10751" max="10751" width="56.88671875" style="1" customWidth="1"/>
    <col min="10752" max="10752" width="14.109375" style="1" customWidth="1"/>
    <col min="10753" max="10753" width="13.44140625" style="1" customWidth="1"/>
    <col min="10754" max="10754" width="7.44140625" style="1" customWidth="1"/>
    <col min="10755" max="10755" width="7.33203125" style="1" customWidth="1"/>
    <col min="10756" max="10756" width="7.44140625" style="1" customWidth="1"/>
    <col min="10757" max="10757" width="8.44140625" style="1" customWidth="1"/>
    <col min="10758" max="10758" width="10.44140625" style="1" bestFit="1" customWidth="1"/>
    <col min="10759" max="11005" width="8.88671875" style="1"/>
    <col min="11006" max="11006" width="4.44140625" style="1" customWidth="1"/>
    <col min="11007" max="11007" width="56.88671875" style="1" customWidth="1"/>
    <col min="11008" max="11008" width="14.109375" style="1" customWidth="1"/>
    <col min="11009" max="11009" width="13.44140625" style="1" customWidth="1"/>
    <col min="11010" max="11010" width="7.44140625" style="1" customWidth="1"/>
    <col min="11011" max="11011" width="7.33203125" style="1" customWidth="1"/>
    <col min="11012" max="11012" width="7.44140625" style="1" customWidth="1"/>
    <col min="11013" max="11013" width="8.44140625" style="1" customWidth="1"/>
    <col min="11014" max="11014" width="10.44140625" style="1" bestFit="1" customWidth="1"/>
    <col min="11015" max="11261" width="8.88671875" style="1"/>
    <col min="11262" max="11262" width="4.44140625" style="1" customWidth="1"/>
    <col min="11263" max="11263" width="56.88671875" style="1" customWidth="1"/>
    <col min="11264" max="11264" width="14.109375" style="1" customWidth="1"/>
    <col min="11265" max="11265" width="13.44140625" style="1" customWidth="1"/>
    <col min="11266" max="11266" width="7.44140625" style="1" customWidth="1"/>
    <col min="11267" max="11267" width="7.33203125" style="1" customWidth="1"/>
    <col min="11268" max="11268" width="7.44140625" style="1" customWidth="1"/>
    <col min="11269" max="11269" width="8.44140625" style="1" customWidth="1"/>
    <col min="11270" max="11270" width="10.44140625" style="1" bestFit="1" customWidth="1"/>
    <col min="11271" max="11517" width="8.88671875" style="1"/>
    <col min="11518" max="11518" width="4.44140625" style="1" customWidth="1"/>
    <col min="11519" max="11519" width="56.88671875" style="1" customWidth="1"/>
    <col min="11520" max="11520" width="14.109375" style="1" customWidth="1"/>
    <col min="11521" max="11521" width="13.44140625" style="1" customWidth="1"/>
    <col min="11522" max="11522" width="7.44140625" style="1" customWidth="1"/>
    <col min="11523" max="11523" width="7.33203125" style="1" customWidth="1"/>
    <col min="11524" max="11524" width="7.44140625" style="1" customWidth="1"/>
    <col min="11525" max="11525" width="8.44140625" style="1" customWidth="1"/>
    <col min="11526" max="11526" width="10.44140625" style="1" bestFit="1" customWidth="1"/>
    <col min="11527" max="11773" width="8.88671875" style="1"/>
    <col min="11774" max="11774" width="4.44140625" style="1" customWidth="1"/>
    <col min="11775" max="11775" width="56.88671875" style="1" customWidth="1"/>
    <col min="11776" max="11776" width="14.109375" style="1" customWidth="1"/>
    <col min="11777" max="11777" width="13.44140625" style="1" customWidth="1"/>
    <col min="11778" max="11778" width="7.44140625" style="1" customWidth="1"/>
    <col min="11779" max="11779" width="7.33203125" style="1" customWidth="1"/>
    <col min="11780" max="11780" width="7.44140625" style="1" customWidth="1"/>
    <col min="11781" max="11781" width="8.44140625" style="1" customWidth="1"/>
    <col min="11782" max="11782" width="10.44140625" style="1" bestFit="1" customWidth="1"/>
    <col min="11783" max="12029" width="8.88671875" style="1"/>
    <col min="12030" max="12030" width="4.44140625" style="1" customWidth="1"/>
    <col min="12031" max="12031" width="56.88671875" style="1" customWidth="1"/>
    <col min="12032" max="12032" width="14.109375" style="1" customWidth="1"/>
    <col min="12033" max="12033" width="13.44140625" style="1" customWidth="1"/>
    <col min="12034" max="12034" width="7.44140625" style="1" customWidth="1"/>
    <col min="12035" max="12035" width="7.33203125" style="1" customWidth="1"/>
    <col min="12036" max="12036" width="7.44140625" style="1" customWidth="1"/>
    <col min="12037" max="12037" width="8.44140625" style="1" customWidth="1"/>
    <col min="12038" max="12038" width="10.44140625" style="1" bestFit="1" customWidth="1"/>
    <col min="12039" max="12285" width="8.88671875" style="1"/>
    <col min="12286" max="12286" width="4.44140625" style="1" customWidth="1"/>
    <col min="12287" max="12287" width="56.88671875" style="1" customWidth="1"/>
    <col min="12288" max="12288" width="14.109375" style="1" customWidth="1"/>
    <col min="12289" max="12289" width="13.44140625" style="1" customWidth="1"/>
    <col min="12290" max="12290" width="7.44140625" style="1" customWidth="1"/>
    <col min="12291" max="12291" width="7.33203125" style="1" customWidth="1"/>
    <col min="12292" max="12292" width="7.44140625" style="1" customWidth="1"/>
    <col min="12293" max="12293" width="8.44140625" style="1" customWidth="1"/>
    <col min="12294" max="12294" width="10.44140625" style="1" bestFit="1" customWidth="1"/>
    <col min="12295" max="12541" width="8.88671875" style="1"/>
    <col min="12542" max="12542" width="4.44140625" style="1" customWidth="1"/>
    <col min="12543" max="12543" width="56.88671875" style="1" customWidth="1"/>
    <col min="12544" max="12544" width="14.109375" style="1" customWidth="1"/>
    <col min="12545" max="12545" width="13.44140625" style="1" customWidth="1"/>
    <col min="12546" max="12546" width="7.44140625" style="1" customWidth="1"/>
    <col min="12547" max="12547" width="7.33203125" style="1" customWidth="1"/>
    <col min="12548" max="12548" width="7.44140625" style="1" customWidth="1"/>
    <col min="12549" max="12549" width="8.44140625" style="1" customWidth="1"/>
    <col min="12550" max="12550" width="10.44140625" style="1" bestFit="1" customWidth="1"/>
    <col min="12551" max="12797" width="8.88671875" style="1"/>
    <col min="12798" max="12798" width="4.44140625" style="1" customWidth="1"/>
    <col min="12799" max="12799" width="56.88671875" style="1" customWidth="1"/>
    <col min="12800" max="12800" width="14.109375" style="1" customWidth="1"/>
    <col min="12801" max="12801" width="13.44140625" style="1" customWidth="1"/>
    <col min="12802" max="12802" width="7.44140625" style="1" customWidth="1"/>
    <col min="12803" max="12803" width="7.33203125" style="1" customWidth="1"/>
    <col min="12804" max="12804" width="7.44140625" style="1" customWidth="1"/>
    <col min="12805" max="12805" width="8.44140625" style="1" customWidth="1"/>
    <col min="12806" max="12806" width="10.44140625" style="1" bestFit="1" customWidth="1"/>
    <col min="12807" max="13053" width="8.88671875" style="1"/>
    <col min="13054" max="13054" width="4.44140625" style="1" customWidth="1"/>
    <col min="13055" max="13055" width="56.88671875" style="1" customWidth="1"/>
    <col min="13056" max="13056" width="14.109375" style="1" customWidth="1"/>
    <col min="13057" max="13057" width="13.44140625" style="1" customWidth="1"/>
    <col min="13058" max="13058" width="7.44140625" style="1" customWidth="1"/>
    <col min="13059" max="13059" width="7.33203125" style="1" customWidth="1"/>
    <col min="13060" max="13060" width="7.44140625" style="1" customWidth="1"/>
    <col min="13061" max="13061" width="8.44140625" style="1" customWidth="1"/>
    <col min="13062" max="13062" width="10.44140625" style="1" bestFit="1" customWidth="1"/>
    <col min="13063" max="13309" width="8.88671875" style="1"/>
    <col min="13310" max="13310" width="4.44140625" style="1" customWidth="1"/>
    <col min="13311" max="13311" width="56.88671875" style="1" customWidth="1"/>
    <col min="13312" max="13312" width="14.109375" style="1" customWidth="1"/>
    <col min="13313" max="13313" width="13.44140625" style="1" customWidth="1"/>
    <col min="13314" max="13314" width="7.44140625" style="1" customWidth="1"/>
    <col min="13315" max="13315" width="7.33203125" style="1" customWidth="1"/>
    <col min="13316" max="13316" width="7.44140625" style="1" customWidth="1"/>
    <col min="13317" max="13317" width="8.44140625" style="1" customWidth="1"/>
    <col min="13318" max="13318" width="10.44140625" style="1" bestFit="1" customWidth="1"/>
    <col min="13319" max="13565" width="8.88671875" style="1"/>
    <col min="13566" max="13566" width="4.44140625" style="1" customWidth="1"/>
    <col min="13567" max="13567" width="56.88671875" style="1" customWidth="1"/>
    <col min="13568" max="13568" width="14.109375" style="1" customWidth="1"/>
    <col min="13569" max="13569" width="13.44140625" style="1" customWidth="1"/>
    <col min="13570" max="13570" width="7.44140625" style="1" customWidth="1"/>
    <col min="13571" max="13571" width="7.33203125" style="1" customWidth="1"/>
    <col min="13572" max="13572" width="7.44140625" style="1" customWidth="1"/>
    <col min="13573" max="13573" width="8.44140625" style="1" customWidth="1"/>
    <col min="13574" max="13574" width="10.44140625" style="1" bestFit="1" customWidth="1"/>
    <col min="13575" max="13821" width="8.88671875" style="1"/>
    <col min="13822" max="13822" width="4.44140625" style="1" customWidth="1"/>
    <col min="13823" max="13823" width="56.88671875" style="1" customWidth="1"/>
    <col min="13824" max="13824" width="14.109375" style="1" customWidth="1"/>
    <col min="13825" max="13825" width="13.44140625" style="1" customWidth="1"/>
    <col min="13826" max="13826" width="7.44140625" style="1" customWidth="1"/>
    <col min="13827" max="13827" width="7.33203125" style="1" customWidth="1"/>
    <col min="13828" max="13828" width="7.44140625" style="1" customWidth="1"/>
    <col min="13829" max="13829" width="8.44140625" style="1" customWidth="1"/>
    <col min="13830" max="13830" width="10.44140625" style="1" bestFit="1" customWidth="1"/>
    <col min="13831" max="14077" width="8.88671875" style="1"/>
    <col min="14078" max="14078" width="4.44140625" style="1" customWidth="1"/>
    <col min="14079" max="14079" width="56.88671875" style="1" customWidth="1"/>
    <col min="14080" max="14080" width="14.109375" style="1" customWidth="1"/>
    <col min="14081" max="14081" width="13.44140625" style="1" customWidth="1"/>
    <col min="14082" max="14082" width="7.44140625" style="1" customWidth="1"/>
    <col min="14083" max="14083" width="7.33203125" style="1" customWidth="1"/>
    <col min="14084" max="14084" width="7.44140625" style="1" customWidth="1"/>
    <col min="14085" max="14085" width="8.44140625" style="1" customWidth="1"/>
    <col min="14086" max="14086" width="10.44140625" style="1" bestFit="1" customWidth="1"/>
    <col min="14087" max="14333" width="8.88671875" style="1"/>
    <col min="14334" max="14334" width="4.44140625" style="1" customWidth="1"/>
    <col min="14335" max="14335" width="56.88671875" style="1" customWidth="1"/>
    <col min="14336" max="14336" width="14.109375" style="1" customWidth="1"/>
    <col min="14337" max="14337" width="13.44140625" style="1" customWidth="1"/>
    <col min="14338" max="14338" width="7.44140625" style="1" customWidth="1"/>
    <col min="14339" max="14339" width="7.33203125" style="1" customWidth="1"/>
    <col min="14340" max="14340" width="7.44140625" style="1" customWidth="1"/>
    <col min="14341" max="14341" width="8.44140625" style="1" customWidth="1"/>
    <col min="14342" max="14342" width="10.44140625" style="1" bestFit="1" customWidth="1"/>
    <col min="14343" max="14589" width="8.88671875" style="1"/>
    <col min="14590" max="14590" width="4.44140625" style="1" customWidth="1"/>
    <col min="14591" max="14591" width="56.88671875" style="1" customWidth="1"/>
    <col min="14592" max="14592" width="14.109375" style="1" customWidth="1"/>
    <col min="14593" max="14593" width="13.44140625" style="1" customWidth="1"/>
    <col min="14594" max="14594" width="7.44140625" style="1" customWidth="1"/>
    <col min="14595" max="14595" width="7.33203125" style="1" customWidth="1"/>
    <col min="14596" max="14596" width="7.44140625" style="1" customWidth="1"/>
    <col min="14597" max="14597" width="8.44140625" style="1" customWidth="1"/>
    <col min="14598" max="14598" width="10.44140625" style="1" bestFit="1" customWidth="1"/>
    <col min="14599" max="14845" width="8.88671875" style="1"/>
    <col min="14846" max="14846" width="4.44140625" style="1" customWidth="1"/>
    <col min="14847" max="14847" width="56.88671875" style="1" customWidth="1"/>
    <col min="14848" max="14848" width="14.109375" style="1" customWidth="1"/>
    <col min="14849" max="14849" width="13.44140625" style="1" customWidth="1"/>
    <col min="14850" max="14850" width="7.44140625" style="1" customWidth="1"/>
    <col min="14851" max="14851" width="7.33203125" style="1" customWidth="1"/>
    <col min="14852" max="14852" width="7.44140625" style="1" customWidth="1"/>
    <col min="14853" max="14853" width="8.44140625" style="1" customWidth="1"/>
    <col min="14854" max="14854" width="10.44140625" style="1" bestFit="1" customWidth="1"/>
    <col min="14855" max="15101" width="8.88671875" style="1"/>
    <col min="15102" max="15102" width="4.44140625" style="1" customWidth="1"/>
    <col min="15103" max="15103" width="56.88671875" style="1" customWidth="1"/>
    <col min="15104" max="15104" width="14.109375" style="1" customWidth="1"/>
    <col min="15105" max="15105" width="13.44140625" style="1" customWidth="1"/>
    <col min="15106" max="15106" width="7.44140625" style="1" customWidth="1"/>
    <col min="15107" max="15107" width="7.33203125" style="1" customWidth="1"/>
    <col min="15108" max="15108" width="7.44140625" style="1" customWidth="1"/>
    <col min="15109" max="15109" width="8.44140625" style="1" customWidth="1"/>
    <col min="15110" max="15110" width="10.44140625" style="1" bestFit="1" customWidth="1"/>
    <col min="15111" max="15357" width="8.88671875" style="1"/>
    <col min="15358" max="15358" width="4.44140625" style="1" customWidth="1"/>
    <col min="15359" max="15359" width="56.88671875" style="1" customWidth="1"/>
    <col min="15360" max="15360" width="14.109375" style="1" customWidth="1"/>
    <col min="15361" max="15361" width="13.44140625" style="1" customWidth="1"/>
    <col min="15362" max="15362" width="7.44140625" style="1" customWidth="1"/>
    <col min="15363" max="15363" width="7.33203125" style="1" customWidth="1"/>
    <col min="15364" max="15364" width="7.44140625" style="1" customWidth="1"/>
    <col min="15365" max="15365" width="8.44140625" style="1" customWidth="1"/>
    <col min="15366" max="15366" width="10.44140625" style="1" bestFit="1" customWidth="1"/>
    <col min="15367" max="15613" width="8.88671875" style="1"/>
    <col min="15614" max="15614" width="4.44140625" style="1" customWidth="1"/>
    <col min="15615" max="15615" width="56.88671875" style="1" customWidth="1"/>
    <col min="15616" max="15616" width="14.109375" style="1" customWidth="1"/>
    <col min="15617" max="15617" width="13.44140625" style="1" customWidth="1"/>
    <col min="15618" max="15618" width="7.44140625" style="1" customWidth="1"/>
    <col min="15619" max="15619" width="7.33203125" style="1" customWidth="1"/>
    <col min="15620" max="15620" width="7.44140625" style="1" customWidth="1"/>
    <col min="15621" max="15621" width="8.44140625" style="1" customWidth="1"/>
    <col min="15622" max="15622" width="10.44140625" style="1" bestFit="1" customWidth="1"/>
    <col min="15623" max="15869" width="8.88671875" style="1"/>
    <col min="15870" max="15870" width="4.44140625" style="1" customWidth="1"/>
    <col min="15871" max="15871" width="56.88671875" style="1" customWidth="1"/>
    <col min="15872" max="15872" width="14.109375" style="1" customWidth="1"/>
    <col min="15873" max="15873" width="13.44140625" style="1" customWidth="1"/>
    <col min="15874" max="15874" width="7.44140625" style="1" customWidth="1"/>
    <col min="15875" max="15875" width="7.33203125" style="1" customWidth="1"/>
    <col min="15876" max="15876" width="7.44140625" style="1" customWidth="1"/>
    <col min="15877" max="15877" width="8.44140625" style="1" customWidth="1"/>
    <col min="15878" max="15878" width="10.44140625" style="1" bestFit="1" customWidth="1"/>
    <col min="15879" max="16125" width="8.88671875" style="1"/>
    <col min="16126" max="16126" width="4.44140625" style="1" customWidth="1"/>
    <col min="16127" max="16127" width="56.88671875" style="1" customWidth="1"/>
    <col min="16128" max="16128" width="14.109375" style="1" customWidth="1"/>
    <col min="16129" max="16129" width="13.44140625" style="1" customWidth="1"/>
    <col min="16130" max="16130" width="7.44140625" style="1" customWidth="1"/>
    <col min="16131" max="16131" width="7.33203125" style="1" customWidth="1"/>
    <col min="16132" max="16132" width="7.44140625" style="1" customWidth="1"/>
    <col min="16133" max="16133" width="8.44140625" style="1" customWidth="1"/>
    <col min="16134" max="16134" width="10.44140625" style="1" bestFit="1" customWidth="1"/>
    <col min="16135" max="16384" width="8.88671875" style="1"/>
  </cols>
  <sheetData>
    <row r="1" spans="1:6" ht="18" customHeight="1" x14ac:dyDescent="0.3">
      <c r="C1" s="2" t="s">
        <v>0</v>
      </c>
    </row>
    <row r="2" spans="1:6" ht="13.5" customHeight="1" x14ac:dyDescent="0.3">
      <c r="B2" s="3"/>
      <c r="C2" s="2" t="s">
        <v>1</v>
      </c>
    </row>
    <row r="3" spans="1:6" ht="14.25" customHeight="1" x14ac:dyDescent="0.3">
      <c r="A3" s="4"/>
      <c r="B3" s="4"/>
      <c r="C3" s="2" t="s">
        <v>2</v>
      </c>
    </row>
    <row r="4" spans="1:6" ht="14.25" customHeight="1" x14ac:dyDescent="0.3">
      <c r="B4" s="5"/>
      <c r="C4" s="2" t="s">
        <v>3</v>
      </c>
    </row>
    <row r="5" spans="1:6" ht="14.25" customHeight="1" x14ac:dyDescent="0.3">
      <c r="B5" s="5"/>
      <c r="C5" s="2"/>
    </row>
    <row r="6" spans="1:6" ht="14.25" customHeight="1" x14ac:dyDescent="0.3">
      <c r="B6" s="4" t="s">
        <v>4</v>
      </c>
      <c r="C6" s="6"/>
    </row>
    <row r="7" spans="1:6" x14ac:dyDescent="0.3">
      <c r="C7" s="7" t="s">
        <v>5</v>
      </c>
      <c r="E7" s="8"/>
    </row>
    <row r="8" spans="1:6" ht="20.25" customHeight="1" x14ac:dyDescent="0.3">
      <c r="A8" s="9" t="s">
        <v>6</v>
      </c>
      <c r="B8" s="10" t="s">
        <v>7</v>
      </c>
      <c r="C8" s="11" t="s">
        <v>8</v>
      </c>
      <c r="D8" s="12"/>
      <c r="E8" s="12"/>
      <c r="F8" s="13"/>
    </row>
    <row r="9" spans="1:6" x14ac:dyDescent="0.3">
      <c r="A9" s="14">
        <v>1</v>
      </c>
      <c r="B9" s="15" t="s">
        <v>9</v>
      </c>
      <c r="C9" s="16">
        <f>C10+C14+C18</f>
        <v>28570</v>
      </c>
      <c r="F9" s="17"/>
    </row>
    <row r="10" spans="1:6" x14ac:dyDescent="0.3">
      <c r="A10" s="14">
        <v>2</v>
      </c>
      <c r="B10" s="15" t="s">
        <v>10</v>
      </c>
      <c r="C10" s="16">
        <f>C11</f>
        <v>27384</v>
      </c>
      <c r="F10" s="17"/>
    </row>
    <row r="11" spans="1:6" x14ac:dyDescent="0.3">
      <c r="A11" s="14">
        <v>3</v>
      </c>
      <c r="B11" s="18" t="s">
        <v>11</v>
      </c>
      <c r="C11" s="19">
        <f>+C12+C13</f>
        <v>27384</v>
      </c>
      <c r="D11" s="20"/>
      <c r="F11" s="3"/>
    </row>
    <row r="12" spans="1:6" ht="35.25" customHeight="1" x14ac:dyDescent="0.3">
      <c r="A12" s="14" t="s">
        <v>12</v>
      </c>
      <c r="B12" s="21" t="s">
        <v>13</v>
      </c>
      <c r="C12" s="19">
        <v>27250</v>
      </c>
      <c r="D12" s="20"/>
      <c r="F12" s="3"/>
    </row>
    <row r="13" spans="1:6" ht="26.4" x14ac:dyDescent="0.3">
      <c r="A13" s="14" t="s">
        <v>14</v>
      </c>
      <c r="B13" s="22" t="s">
        <v>15</v>
      </c>
      <c r="C13" s="19">
        <v>134</v>
      </c>
      <c r="D13" s="20"/>
      <c r="F13" s="3"/>
    </row>
    <row r="14" spans="1:6" x14ac:dyDescent="0.3">
      <c r="A14" s="14">
        <v>4</v>
      </c>
      <c r="B14" s="23" t="s">
        <v>16</v>
      </c>
      <c r="C14" s="24">
        <f>C15+C16+C17</f>
        <v>1147</v>
      </c>
    </row>
    <row r="15" spans="1:6" x14ac:dyDescent="0.3">
      <c r="A15" s="14">
        <v>5</v>
      </c>
      <c r="B15" s="18" t="s">
        <v>17</v>
      </c>
      <c r="C15" s="19">
        <v>710</v>
      </c>
    </row>
    <row r="16" spans="1:6" x14ac:dyDescent="0.3">
      <c r="A16" s="14">
        <v>6</v>
      </c>
      <c r="B16" s="18" t="s">
        <v>18</v>
      </c>
      <c r="C16" s="19">
        <v>420</v>
      </c>
    </row>
    <row r="17" spans="1:6" x14ac:dyDescent="0.3">
      <c r="A17" s="14">
        <v>7</v>
      </c>
      <c r="B17" s="18" t="s">
        <v>19</v>
      </c>
      <c r="C17" s="19">
        <v>17</v>
      </c>
    </row>
    <row r="18" spans="1:6" x14ac:dyDescent="0.3">
      <c r="A18" s="14">
        <v>8</v>
      </c>
      <c r="B18" s="23" t="s">
        <v>20</v>
      </c>
      <c r="C18" s="25">
        <f>C19</f>
        <v>39</v>
      </c>
    </row>
    <row r="19" spans="1:6" x14ac:dyDescent="0.3">
      <c r="A19" s="14">
        <v>9</v>
      </c>
      <c r="B19" s="18" t="s">
        <v>21</v>
      </c>
      <c r="C19" s="19">
        <v>39</v>
      </c>
      <c r="D19" s="26"/>
    </row>
    <row r="20" spans="1:6" x14ac:dyDescent="0.3">
      <c r="A20" s="14">
        <v>10</v>
      </c>
      <c r="B20" s="23" t="s">
        <v>22</v>
      </c>
      <c r="C20" s="25">
        <f>C21+C25+C30+C35+C37+C36</f>
        <v>2738.9300000000003</v>
      </c>
    </row>
    <row r="21" spans="1:6" x14ac:dyDescent="0.3">
      <c r="A21" s="14">
        <v>11</v>
      </c>
      <c r="B21" s="23" t="s">
        <v>23</v>
      </c>
      <c r="C21" s="25">
        <f>C23+C24+C22</f>
        <v>226</v>
      </c>
    </row>
    <row r="22" spans="1:6" x14ac:dyDescent="0.3">
      <c r="A22" s="14">
        <v>12</v>
      </c>
      <c r="B22" s="27" t="s">
        <v>24</v>
      </c>
      <c r="C22" s="19">
        <v>1</v>
      </c>
    </row>
    <row r="23" spans="1:6" ht="21" customHeight="1" x14ac:dyDescent="0.3">
      <c r="A23" s="14">
        <v>13</v>
      </c>
      <c r="B23" s="28" t="s">
        <v>25</v>
      </c>
      <c r="C23" s="19">
        <v>50</v>
      </c>
    </row>
    <row r="24" spans="1:6" ht="15.6" customHeight="1" x14ac:dyDescent="0.3">
      <c r="A24" s="14">
        <v>14</v>
      </c>
      <c r="B24" s="28" t="s">
        <v>26</v>
      </c>
      <c r="C24" s="19">
        <v>175</v>
      </c>
    </row>
    <row r="25" spans="1:6" ht="15" customHeight="1" x14ac:dyDescent="0.3">
      <c r="A25" s="14">
        <v>15</v>
      </c>
      <c r="B25" s="29" t="s">
        <v>27</v>
      </c>
      <c r="C25" s="25">
        <f>C26+C27+C28+C29</f>
        <v>1205.93</v>
      </c>
      <c r="D25" s="30"/>
      <c r="E25" s="31"/>
    </row>
    <row r="26" spans="1:6" ht="13.95" customHeight="1" x14ac:dyDescent="0.3">
      <c r="A26" s="14">
        <v>16</v>
      </c>
      <c r="B26" s="28" t="s">
        <v>28</v>
      </c>
      <c r="C26" s="19">
        <v>120.13</v>
      </c>
      <c r="D26" s="32"/>
      <c r="E26" s="31"/>
    </row>
    <row r="27" spans="1:6" x14ac:dyDescent="0.3">
      <c r="A27" s="14">
        <v>17</v>
      </c>
      <c r="B27" s="18" t="s">
        <v>29</v>
      </c>
      <c r="C27" s="19">
        <v>204.2</v>
      </c>
      <c r="D27" s="32"/>
      <c r="E27" s="31"/>
      <c r="F27" s="31"/>
    </row>
    <row r="28" spans="1:6" x14ac:dyDescent="0.3">
      <c r="A28" s="14">
        <v>18</v>
      </c>
      <c r="B28" s="18" t="s">
        <v>30</v>
      </c>
      <c r="C28" s="19">
        <v>681.6</v>
      </c>
      <c r="D28" s="32"/>
      <c r="E28" s="31"/>
    </row>
    <row r="29" spans="1:6" x14ac:dyDescent="0.3">
      <c r="A29" s="14">
        <v>19</v>
      </c>
      <c r="B29" s="18" t="s">
        <v>31</v>
      </c>
      <c r="C29" s="19">
        <v>200</v>
      </c>
      <c r="D29" s="32"/>
      <c r="E29" s="31"/>
    </row>
    <row r="30" spans="1:6" x14ac:dyDescent="0.3">
      <c r="A30" s="14">
        <v>20</v>
      </c>
      <c r="B30" s="33" t="s">
        <v>32</v>
      </c>
      <c r="C30" s="25">
        <f>C31+C32</f>
        <v>1258</v>
      </c>
      <c r="D30" s="34"/>
      <c r="E30" s="31"/>
    </row>
    <row r="31" spans="1:6" x14ac:dyDescent="0.3">
      <c r="A31" s="14">
        <v>21</v>
      </c>
      <c r="B31" s="18" t="s">
        <v>33</v>
      </c>
      <c r="C31" s="19">
        <v>58</v>
      </c>
      <c r="D31" s="32"/>
      <c r="E31" s="35"/>
    </row>
    <row r="32" spans="1:6" x14ac:dyDescent="0.3">
      <c r="A32" s="14">
        <v>22</v>
      </c>
      <c r="B32" s="18" t="s">
        <v>34</v>
      </c>
      <c r="C32" s="19">
        <v>1200</v>
      </c>
      <c r="D32" s="32"/>
      <c r="E32" s="31"/>
    </row>
    <row r="33" spans="1:7" x14ac:dyDescent="0.3">
      <c r="A33" s="14">
        <v>23</v>
      </c>
      <c r="B33" s="18" t="s">
        <v>35</v>
      </c>
      <c r="C33" s="19">
        <v>950</v>
      </c>
      <c r="D33" s="32"/>
      <c r="E33" s="31"/>
    </row>
    <row r="34" spans="1:7" x14ac:dyDescent="0.3">
      <c r="A34" s="14">
        <v>24</v>
      </c>
      <c r="B34" s="18" t="s">
        <v>36</v>
      </c>
      <c r="C34" s="19">
        <v>250</v>
      </c>
      <c r="D34" s="32"/>
      <c r="E34" s="31"/>
    </row>
    <row r="35" spans="1:7" x14ac:dyDescent="0.3">
      <c r="A35" s="14">
        <v>25</v>
      </c>
      <c r="B35" s="18" t="s">
        <v>37</v>
      </c>
      <c r="C35" s="19">
        <v>28</v>
      </c>
      <c r="D35" s="32"/>
    </row>
    <row r="36" spans="1:7" ht="24" customHeight="1" x14ac:dyDescent="0.3">
      <c r="A36" s="14">
        <v>26</v>
      </c>
      <c r="B36" s="21" t="s">
        <v>38</v>
      </c>
      <c r="C36" s="19">
        <v>16</v>
      </c>
      <c r="D36" s="32"/>
    </row>
    <row r="37" spans="1:7" x14ac:dyDescent="0.3">
      <c r="A37" s="14">
        <v>27</v>
      </c>
      <c r="B37" s="18" t="s">
        <v>39</v>
      </c>
      <c r="C37" s="19">
        <v>5</v>
      </c>
      <c r="G37" s="36"/>
    </row>
    <row r="38" spans="1:7" ht="17.25" customHeight="1" x14ac:dyDescent="0.3">
      <c r="A38" s="14">
        <v>28</v>
      </c>
      <c r="B38" s="29" t="s">
        <v>40</v>
      </c>
      <c r="C38" s="25">
        <f>C39+C40</f>
        <v>60</v>
      </c>
      <c r="D38" s="34"/>
      <c r="E38" s="37"/>
      <c r="F38" s="37"/>
    </row>
    <row r="39" spans="1:7" ht="15" customHeight="1" x14ac:dyDescent="0.3">
      <c r="A39" s="14">
        <v>29</v>
      </c>
      <c r="B39" s="28" t="s">
        <v>41</v>
      </c>
      <c r="C39" s="19">
        <v>20</v>
      </c>
      <c r="D39" s="32"/>
    </row>
    <row r="40" spans="1:7" ht="16.5" customHeight="1" x14ac:dyDescent="0.3">
      <c r="A40" s="14">
        <v>30</v>
      </c>
      <c r="B40" s="28" t="s">
        <v>42</v>
      </c>
      <c r="C40" s="19">
        <v>40</v>
      </c>
      <c r="D40" s="32"/>
    </row>
    <row r="41" spans="1:7" ht="15.6" customHeight="1" x14ac:dyDescent="0.3">
      <c r="A41" s="14">
        <v>31</v>
      </c>
      <c r="B41" s="38" t="s">
        <v>43</v>
      </c>
      <c r="C41" s="25">
        <f>C9+C20+C38</f>
        <v>31368.93</v>
      </c>
      <c r="F41" s="37"/>
    </row>
    <row r="42" spans="1:7" ht="15.6" customHeight="1" x14ac:dyDescent="0.3">
      <c r="A42" s="14">
        <v>32</v>
      </c>
      <c r="B42" s="39" t="s">
        <v>44</v>
      </c>
      <c r="C42" s="25">
        <f>C45+C43+C44</f>
        <v>21789.027000000002</v>
      </c>
    </row>
    <row r="43" spans="1:7" ht="27.75" customHeight="1" x14ac:dyDescent="0.3">
      <c r="A43" s="14">
        <v>33</v>
      </c>
      <c r="B43" s="21" t="s">
        <v>45</v>
      </c>
      <c r="C43" s="25">
        <v>2863</v>
      </c>
      <c r="D43" s="34"/>
      <c r="F43" s="37"/>
    </row>
    <row r="44" spans="1:7" ht="21.75" customHeight="1" x14ac:dyDescent="0.3">
      <c r="A44" s="14">
        <v>34</v>
      </c>
      <c r="B44" s="21" t="s">
        <v>46</v>
      </c>
      <c r="C44" s="25">
        <v>165.4</v>
      </c>
      <c r="D44" s="34"/>
      <c r="F44" s="37"/>
    </row>
    <row r="45" spans="1:7" ht="31.5" customHeight="1" x14ac:dyDescent="0.3">
      <c r="A45" s="14">
        <v>35</v>
      </c>
      <c r="B45" s="29" t="s">
        <v>47</v>
      </c>
      <c r="C45" s="25">
        <f>C46+C72+C73+C87+C74+C78+C79+C77+C86+C85+C75+C76+C80+C81+C82+C83+C84</f>
        <v>18760.627</v>
      </c>
    </row>
    <row r="46" spans="1:7" ht="15.6" customHeight="1" x14ac:dyDescent="0.3">
      <c r="A46" s="14">
        <v>36</v>
      </c>
      <c r="B46" s="21" t="s">
        <v>48</v>
      </c>
      <c r="C46" s="25">
        <f>C47+C48+C49+C50+C51+C52+C54+C55+C56+C57+C58+C59+C60+C61+C62+C63+C64+C65+C53+C68+C66+C67+C70+C69+C71</f>
        <v>3746.7609999999995</v>
      </c>
    </row>
    <row r="47" spans="1:7" ht="28.5" customHeight="1" x14ac:dyDescent="0.3">
      <c r="A47" s="40" t="s">
        <v>49</v>
      </c>
      <c r="B47" s="41" t="s">
        <v>50</v>
      </c>
      <c r="C47" s="42">
        <v>0.1</v>
      </c>
      <c r="G47" s="43"/>
    </row>
    <row r="48" spans="1:7" ht="27" customHeight="1" x14ac:dyDescent="0.3">
      <c r="A48" s="40" t="s">
        <v>51</v>
      </c>
      <c r="B48" s="44" t="s">
        <v>52</v>
      </c>
      <c r="C48" s="42">
        <v>20.9</v>
      </c>
      <c r="G48" s="43"/>
    </row>
    <row r="49" spans="1:7" ht="15.6" customHeight="1" x14ac:dyDescent="0.3">
      <c r="A49" s="40" t="s">
        <v>53</v>
      </c>
      <c r="B49" s="18" t="s">
        <v>54</v>
      </c>
      <c r="C49" s="42">
        <v>8.4</v>
      </c>
      <c r="G49" s="43"/>
    </row>
    <row r="50" spans="1:7" ht="14.25" customHeight="1" x14ac:dyDescent="0.3">
      <c r="A50" s="40" t="s">
        <v>55</v>
      </c>
      <c r="B50" s="21" t="s">
        <v>56</v>
      </c>
      <c r="C50" s="42">
        <v>201.3</v>
      </c>
      <c r="G50" s="43"/>
    </row>
    <row r="51" spans="1:7" ht="15" customHeight="1" x14ac:dyDescent="0.3">
      <c r="A51" s="40" t="s">
        <v>57</v>
      </c>
      <c r="B51" s="21" t="s">
        <v>58</v>
      </c>
      <c r="C51" s="42">
        <v>599.20000000000005</v>
      </c>
      <c r="G51" s="43"/>
    </row>
    <row r="52" spans="1:7" ht="15" customHeight="1" x14ac:dyDescent="0.3">
      <c r="A52" s="40" t="s">
        <v>59</v>
      </c>
      <c r="B52" s="21" t="s">
        <v>60</v>
      </c>
      <c r="C52" s="42">
        <v>741.6</v>
      </c>
      <c r="D52" s="45"/>
      <c r="E52" s="3"/>
      <c r="G52" s="43"/>
    </row>
    <row r="53" spans="1:7" ht="24.75" customHeight="1" x14ac:dyDescent="0.3">
      <c r="A53" s="40" t="s">
        <v>61</v>
      </c>
      <c r="B53" s="21" t="s">
        <v>62</v>
      </c>
      <c r="C53" s="42">
        <v>582.20000000000005</v>
      </c>
      <c r="E53" s="3"/>
      <c r="F53" s="37"/>
      <c r="G53" s="43"/>
    </row>
    <row r="54" spans="1:7" ht="15.75" customHeight="1" x14ac:dyDescent="0.3">
      <c r="A54" s="40" t="s">
        <v>63</v>
      </c>
      <c r="B54" s="21" t="s">
        <v>64</v>
      </c>
      <c r="C54" s="42">
        <v>17.600000000000001</v>
      </c>
      <c r="E54" s="3"/>
      <c r="G54" s="43"/>
    </row>
    <row r="55" spans="1:7" ht="14.25" customHeight="1" x14ac:dyDescent="0.3">
      <c r="A55" s="40" t="s">
        <v>65</v>
      </c>
      <c r="B55" s="18" t="s">
        <v>66</v>
      </c>
      <c r="C55" s="42">
        <v>18.600000000000001</v>
      </c>
      <c r="E55" s="3"/>
      <c r="G55" s="43"/>
    </row>
    <row r="56" spans="1:7" ht="23.25" customHeight="1" x14ac:dyDescent="0.3">
      <c r="A56" s="40" t="s">
        <v>67</v>
      </c>
      <c r="B56" s="21" t="s">
        <v>68</v>
      </c>
      <c r="C56" s="42">
        <v>63.2</v>
      </c>
      <c r="E56" s="3"/>
      <c r="G56" s="43"/>
    </row>
    <row r="57" spans="1:7" ht="15.6" customHeight="1" x14ac:dyDescent="0.3">
      <c r="A57" s="40" t="s">
        <v>69</v>
      </c>
      <c r="B57" s="28" t="s">
        <v>70</v>
      </c>
      <c r="C57" s="42">
        <v>29.1</v>
      </c>
      <c r="E57" s="3"/>
      <c r="G57" s="43"/>
    </row>
    <row r="58" spans="1:7" ht="15.6" customHeight="1" x14ac:dyDescent="0.3">
      <c r="A58" s="40" t="s">
        <v>71</v>
      </c>
      <c r="B58" s="28" t="s">
        <v>72</v>
      </c>
      <c r="C58" s="42">
        <v>3.3</v>
      </c>
      <c r="E58" s="3"/>
      <c r="G58" s="43"/>
    </row>
    <row r="59" spans="1:7" ht="15.6" customHeight="1" x14ac:dyDescent="0.3">
      <c r="A59" s="40" t="s">
        <v>73</v>
      </c>
      <c r="B59" s="28" t="s">
        <v>74</v>
      </c>
      <c r="C59" s="42">
        <v>0.5</v>
      </c>
      <c r="E59" s="3"/>
      <c r="G59" s="43"/>
    </row>
    <row r="60" spans="1:7" ht="27" customHeight="1" x14ac:dyDescent="0.3">
      <c r="A60" s="40" t="s">
        <v>75</v>
      </c>
      <c r="B60" s="28" t="s">
        <v>76</v>
      </c>
      <c r="C60" s="42">
        <v>145.5</v>
      </c>
      <c r="G60" s="43"/>
    </row>
    <row r="61" spans="1:7" ht="15.6" customHeight="1" x14ac:dyDescent="0.3">
      <c r="A61" s="40" t="s">
        <v>77</v>
      </c>
      <c r="B61" s="28" t="s">
        <v>78</v>
      </c>
      <c r="C61" s="42">
        <v>672.4</v>
      </c>
      <c r="G61" s="43"/>
    </row>
    <row r="62" spans="1:7" ht="25.2" customHeight="1" x14ac:dyDescent="0.3">
      <c r="A62" s="40" t="s">
        <v>79</v>
      </c>
      <c r="B62" s="28" t="s">
        <v>80</v>
      </c>
      <c r="C62" s="42">
        <v>4.9000000000000004</v>
      </c>
      <c r="E62" s="3"/>
      <c r="G62" s="43"/>
    </row>
    <row r="63" spans="1:7" ht="15.6" customHeight="1" x14ac:dyDescent="0.3">
      <c r="A63" s="40" t="s">
        <v>81</v>
      </c>
      <c r="B63" s="28" t="s">
        <v>82</v>
      </c>
      <c r="C63" s="42">
        <v>129.4</v>
      </c>
      <c r="G63" s="43"/>
    </row>
    <row r="64" spans="1:7" ht="15.6" customHeight="1" x14ac:dyDescent="0.3">
      <c r="A64" s="40" t="s">
        <v>83</v>
      </c>
      <c r="B64" s="18" t="s">
        <v>84</v>
      </c>
      <c r="C64" s="42">
        <v>62</v>
      </c>
      <c r="G64" s="43"/>
    </row>
    <row r="65" spans="1:7" ht="15.6" customHeight="1" x14ac:dyDescent="0.3">
      <c r="A65" s="40" t="s">
        <v>85</v>
      </c>
      <c r="B65" s="18" t="s">
        <v>86</v>
      </c>
      <c r="C65" s="42">
        <v>9.5</v>
      </c>
      <c r="G65" s="43"/>
    </row>
    <row r="66" spans="1:7" ht="42" customHeight="1" x14ac:dyDescent="0.3">
      <c r="A66" s="40" t="s">
        <v>87</v>
      </c>
      <c r="B66" s="46" t="s">
        <v>88</v>
      </c>
      <c r="C66" s="47">
        <v>303.60000000000002</v>
      </c>
      <c r="G66" s="48"/>
    </row>
    <row r="67" spans="1:7" ht="40.200000000000003" customHeight="1" x14ac:dyDescent="0.3">
      <c r="A67" s="40" t="s">
        <v>89</v>
      </c>
      <c r="B67" s="49" t="s">
        <v>90</v>
      </c>
      <c r="C67" s="47">
        <v>67.400000000000006</v>
      </c>
      <c r="G67" s="48"/>
    </row>
    <row r="68" spans="1:7" ht="15.6" customHeight="1" x14ac:dyDescent="0.3">
      <c r="A68" s="40" t="s">
        <v>91</v>
      </c>
      <c r="B68" s="27" t="s">
        <v>92</v>
      </c>
      <c r="C68" s="47">
        <v>0.6</v>
      </c>
      <c r="G68" s="48"/>
    </row>
    <row r="69" spans="1:7" ht="29.25" customHeight="1" x14ac:dyDescent="0.3">
      <c r="A69" s="40" t="s">
        <v>93</v>
      </c>
      <c r="B69" s="44" t="s">
        <v>94</v>
      </c>
      <c r="C69" s="47">
        <v>0.69599999999999995</v>
      </c>
      <c r="G69" s="48"/>
    </row>
    <row r="70" spans="1:7" ht="15.6" customHeight="1" x14ac:dyDescent="0.3">
      <c r="A70" s="40" t="s">
        <v>95</v>
      </c>
      <c r="B70" s="50" t="s">
        <v>96</v>
      </c>
      <c r="C70" s="47">
        <v>36.308</v>
      </c>
      <c r="G70" s="48"/>
    </row>
    <row r="71" spans="1:7" ht="38.25" customHeight="1" x14ac:dyDescent="0.3">
      <c r="A71" s="40" t="s">
        <v>97</v>
      </c>
      <c r="B71" s="44" t="s">
        <v>98</v>
      </c>
      <c r="C71" s="51">
        <v>28.457000000000001</v>
      </c>
      <c r="G71" s="48"/>
    </row>
    <row r="72" spans="1:7" ht="15.6" customHeight="1" x14ac:dyDescent="0.3">
      <c r="A72" s="14">
        <v>37</v>
      </c>
      <c r="B72" s="18" t="s">
        <v>99</v>
      </c>
      <c r="C72" s="25">
        <v>13410.9</v>
      </c>
      <c r="D72" s="34"/>
      <c r="G72" s="36"/>
    </row>
    <row r="73" spans="1:7" ht="27.75" customHeight="1" x14ac:dyDescent="0.3">
      <c r="A73" s="14">
        <v>38</v>
      </c>
      <c r="B73" s="52" t="s">
        <v>100</v>
      </c>
      <c r="C73" s="25">
        <v>61.1</v>
      </c>
      <c r="D73" s="34"/>
    </row>
    <row r="74" spans="1:7" ht="20.399999999999999" customHeight="1" x14ac:dyDescent="0.3">
      <c r="A74" s="14">
        <v>39</v>
      </c>
      <c r="B74" s="44" t="s">
        <v>101</v>
      </c>
      <c r="C74" s="53">
        <v>175.5</v>
      </c>
      <c r="D74" s="34"/>
    </row>
    <row r="75" spans="1:7" ht="42" customHeight="1" x14ac:dyDescent="0.3">
      <c r="A75" s="14">
        <v>40</v>
      </c>
      <c r="B75" s="54" t="s">
        <v>102</v>
      </c>
      <c r="C75" s="55">
        <v>146</v>
      </c>
      <c r="D75" s="34"/>
    </row>
    <row r="76" spans="1:7" ht="34.5" customHeight="1" x14ac:dyDescent="0.3">
      <c r="A76" s="14">
        <v>41</v>
      </c>
      <c r="B76" s="54" t="s">
        <v>103</v>
      </c>
      <c r="C76" s="55">
        <v>9.6630000000000003</v>
      </c>
      <c r="D76" s="34"/>
    </row>
    <row r="77" spans="1:7" ht="16.5" customHeight="1" x14ac:dyDescent="0.3">
      <c r="A77" s="14">
        <v>42</v>
      </c>
      <c r="B77" s="56" t="s">
        <v>104</v>
      </c>
      <c r="C77" s="57">
        <v>335</v>
      </c>
      <c r="D77" s="34"/>
    </row>
    <row r="78" spans="1:7" ht="17.399999999999999" customHeight="1" x14ac:dyDescent="0.3">
      <c r="A78" s="14">
        <v>43</v>
      </c>
      <c r="B78" s="58" t="s">
        <v>105</v>
      </c>
      <c r="C78" s="59">
        <v>41.164000000000001</v>
      </c>
      <c r="D78" s="34"/>
    </row>
    <row r="79" spans="1:7" ht="17.25" customHeight="1" x14ac:dyDescent="0.3">
      <c r="A79" s="14">
        <v>44</v>
      </c>
      <c r="B79" s="58" t="s">
        <v>106</v>
      </c>
      <c r="C79" s="59">
        <v>64.400000000000006</v>
      </c>
      <c r="D79" s="34"/>
    </row>
    <row r="80" spans="1:7" ht="22.2" customHeight="1" x14ac:dyDescent="0.3">
      <c r="A80" s="14">
        <v>45</v>
      </c>
      <c r="B80" s="58" t="s">
        <v>107</v>
      </c>
      <c r="C80" s="59">
        <v>105.26</v>
      </c>
      <c r="D80" s="34"/>
    </row>
    <row r="81" spans="1:8" ht="28.95" customHeight="1" x14ac:dyDescent="0.3">
      <c r="A81" s="14">
        <v>46</v>
      </c>
      <c r="B81" s="60" t="s">
        <v>108</v>
      </c>
      <c r="C81" s="59">
        <v>90.122</v>
      </c>
      <c r="D81" s="34"/>
    </row>
    <row r="82" spans="1:8" ht="23.4" customHeight="1" x14ac:dyDescent="0.3">
      <c r="A82" s="14">
        <v>47</v>
      </c>
      <c r="B82" s="61" t="s">
        <v>109</v>
      </c>
      <c r="C82" s="59">
        <v>16.515000000000001</v>
      </c>
      <c r="D82" s="34"/>
    </row>
    <row r="83" spans="1:8" ht="27.6" customHeight="1" x14ac:dyDescent="0.3">
      <c r="A83" s="14">
        <v>48</v>
      </c>
      <c r="B83" s="62" t="s">
        <v>110</v>
      </c>
      <c r="C83" s="63">
        <v>67.38</v>
      </c>
      <c r="D83" s="34"/>
    </row>
    <row r="84" spans="1:8" ht="27.6" customHeight="1" x14ac:dyDescent="0.3">
      <c r="A84" s="14">
        <v>49</v>
      </c>
      <c r="B84" s="62" t="s">
        <v>111</v>
      </c>
      <c r="C84" s="63">
        <v>22.161999999999999</v>
      </c>
      <c r="D84" s="34"/>
    </row>
    <row r="85" spans="1:8" ht="42.75" customHeight="1" x14ac:dyDescent="0.3">
      <c r="A85" s="14">
        <v>50</v>
      </c>
      <c r="B85" s="58" t="s">
        <v>112</v>
      </c>
      <c r="C85" s="59">
        <v>198.7</v>
      </c>
      <c r="D85" s="34"/>
    </row>
    <row r="86" spans="1:8" ht="19.2" customHeight="1" x14ac:dyDescent="0.3">
      <c r="A86" s="14">
        <v>51</v>
      </c>
      <c r="B86" s="64" t="s">
        <v>113</v>
      </c>
      <c r="C86" s="59">
        <v>50</v>
      </c>
      <c r="D86" s="34"/>
    </row>
    <row r="87" spans="1:8" ht="30" customHeight="1" x14ac:dyDescent="0.3">
      <c r="A87" s="14">
        <v>52</v>
      </c>
      <c r="B87" s="65" t="s">
        <v>114</v>
      </c>
      <c r="C87" s="59">
        <v>220</v>
      </c>
      <c r="D87" s="34"/>
    </row>
    <row r="88" spans="1:8" ht="15.6" customHeight="1" x14ac:dyDescent="0.3">
      <c r="A88" s="14">
        <v>53</v>
      </c>
      <c r="B88" s="66" t="s">
        <v>115</v>
      </c>
      <c r="C88" s="67">
        <f>C41+C42</f>
        <v>53157.957000000002</v>
      </c>
      <c r="E88" s="37"/>
    </row>
    <row r="89" spans="1:8" ht="25.5" customHeight="1" x14ac:dyDescent="0.3">
      <c r="A89" s="14">
        <v>54</v>
      </c>
      <c r="B89" s="68" t="s">
        <v>116</v>
      </c>
      <c r="C89" s="67">
        <v>1097.749</v>
      </c>
      <c r="D89" s="34"/>
      <c r="E89" s="37"/>
      <c r="G89" s="36"/>
    </row>
    <row r="90" spans="1:8" x14ac:dyDescent="0.3">
      <c r="A90" s="14">
        <v>55</v>
      </c>
      <c r="B90" s="69" t="s">
        <v>117</v>
      </c>
      <c r="C90" s="70">
        <f>C91+C93+C94+C95+C92+C96+C97+C98+C100+C99</f>
        <v>4603.8910000000005</v>
      </c>
      <c r="D90" s="71"/>
      <c r="E90" s="72"/>
    </row>
    <row r="91" spans="1:8" x14ac:dyDescent="0.3">
      <c r="A91" s="73" t="s">
        <v>118</v>
      </c>
      <c r="B91" s="69" t="s">
        <v>119</v>
      </c>
      <c r="C91" s="74">
        <v>3346.5219999999999</v>
      </c>
      <c r="D91" s="75"/>
      <c r="E91" s="30"/>
      <c r="H91" s="76"/>
    </row>
    <row r="92" spans="1:8" x14ac:dyDescent="0.3">
      <c r="A92" s="73" t="s">
        <v>120</v>
      </c>
      <c r="B92" s="69" t="s">
        <v>121</v>
      </c>
      <c r="C92" s="74">
        <v>68.340999999999994</v>
      </c>
      <c r="D92" s="75"/>
      <c r="E92" s="72"/>
    </row>
    <row r="93" spans="1:8" x14ac:dyDescent="0.3">
      <c r="A93" s="73" t="s">
        <v>122</v>
      </c>
      <c r="B93" s="69" t="s">
        <v>123</v>
      </c>
      <c r="C93" s="74">
        <v>377.34899999999999</v>
      </c>
      <c r="D93" s="75"/>
    </row>
    <row r="94" spans="1:8" x14ac:dyDescent="0.3">
      <c r="A94" s="73" t="s">
        <v>124</v>
      </c>
      <c r="B94" s="77" t="s">
        <v>125</v>
      </c>
      <c r="C94" s="74">
        <v>281.07</v>
      </c>
      <c r="D94" s="75"/>
    </row>
    <row r="95" spans="1:8" x14ac:dyDescent="0.3">
      <c r="A95" s="73" t="s">
        <v>126</v>
      </c>
      <c r="B95" s="77" t="s">
        <v>127</v>
      </c>
      <c r="C95" s="74">
        <v>26.289000000000001</v>
      </c>
      <c r="D95" s="75"/>
    </row>
    <row r="96" spans="1:8" x14ac:dyDescent="0.3">
      <c r="A96" s="73" t="s">
        <v>128</v>
      </c>
      <c r="B96" s="77" t="s">
        <v>129</v>
      </c>
      <c r="C96" s="78">
        <v>20.648</v>
      </c>
      <c r="D96" s="32"/>
    </row>
    <row r="97" spans="1:8" x14ac:dyDescent="0.3">
      <c r="A97" s="73" t="s">
        <v>130</v>
      </c>
      <c r="B97" s="77" t="s">
        <v>131</v>
      </c>
      <c r="C97" s="78">
        <v>0.73</v>
      </c>
      <c r="D97" s="2"/>
    </row>
    <row r="98" spans="1:8" x14ac:dyDescent="0.3">
      <c r="A98" s="73" t="s">
        <v>132</v>
      </c>
      <c r="B98" s="77" t="s">
        <v>133</v>
      </c>
      <c r="C98" s="78">
        <v>330.17</v>
      </c>
      <c r="D98" s="32"/>
    </row>
    <row r="99" spans="1:8" x14ac:dyDescent="0.3">
      <c r="A99" s="73" t="s">
        <v>134</v>
      </c>
      <c r="B99" s="77" t="s">
        <v>135</v>
      </c>
      <c r="C99" s="78">
        <v>39.659999999999997</v>
      </c>
      <c r="D99" s="32"/>
    </row>
    <row r="100" spans="1:8" x14ac:dyDescent="0.3">
      <c r="A100" s="73" t="s">
        <v>136</v>
      </c>
      <c r="B100" s="77" t="s">
        <v>137</v>
      </c>
      <c r="C100" s="78">
        <v>113.11199999999999</v>
      </c>
      <c r="D100" s="32"/>
    </row>
    <row r="101" spans="1:8" ht="13.5" customHeight="1" x14ac:dyDescent="0.3">
      <c r="A101" s="79">
        <v>56</v>
      </c>
      <c r="B101" s="80" t="s">
        <v>138</v>
      </c>
      <c r="C101" s="70">
        <f>C88+C90+C89</f>
        <v>58859.597000000009</v>
      </c>
    </row>
    <row r="102" spans="1:8" ht="15" customHeight="1" x14ac:dyDescent="0.3">
      <c r="B102" s="81"/>
      <c r="C102" s="32"/>
    </row>
    <row r="103" spans="1:8" ht="15" customHeight="1" x14ac:dyDescent="0.3">
      <c r="B103" s="82"/>
      <c r="C103" s="32"/>
    </row>
    <row r="104" spans="1:8" ht="13.5" customHeight="1" x14ac:dyDescent="0.3">
      <c r="B104" s="83"/>
      <c r="C104" s="32"/>
    </row>
    <row r="105" spans="1:8" ht="17.399999999999999" customHeight="1" x14ac:dyDescent="0.3">
      <c r="B105" s="84"/>
      <c r="C105" s="32"/>
      <c r="F105" s="37"/>
    </row>
    <row r="106" spans="1:8" x14ac:dyDescent="0.3">
      <c r="B106" s="84"/>
      <c r="C106" s="75"/>
    </row>
    <row r="107" spans="1:8" x14ac:dyDescent="0.3">
      <c r="B107" s="85"/>
      <c r="C107" s="75"/>
    </row>
    <row r="108" spans="1:8" ht="13.5" customHeight="1" x14ac:dyDescent="0.3">
      <c r="B108" s="86"/>
      <c r="F108" s="87"/>
      <c r="H108" s="88"/>
    </row>
    <row r="109" spans="1:8" ht="13.5" customHeight="1" x14ac:dyDescent="0.3">
      <c r="B109" s="86"/>
    </row>
    <row r="110" spans="1:8" x14ac:dyDescent="0.3">
      <c r="F110" s="37"/>
    </row>
    <row r="112" spans="1:8" x14ac:dyDescent="0.3">
      <c r="B112" s="84"/>
      <c r="C112" s="32"/>
    </row>
    <row r="113" spans="2:3" x14ac:dyDescent="0.3">
      <c r="B113" s="84"/>
      <c r="C113" s="32"/>
    </row>
    <row r="114" spans="2:3" x14ac:dyDescent="0.3">
      <c r="B114" s="84"/>
      <c r="C114" s="32"/>
    </row>
    <row r="115" spans="2:3" x14ac:dyDescent="0.3">
      <c r="B115" s="84"/>
      <c r="C115" s="32"/>
    </row>
    <row r="116" spans="2:3" x14ac:dyDescent="0.3">
      <c r="B116" s="89"/>
      <c r="C116" s="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Pajamos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Aurylienė</dc:creator>
  <cp:lastModifiedBy>Sigita Aurylienė</cp:lastModifiedBy>
  <dcterms:created xsi:type="dcterms:W3CDTF">2022-04-12T13:18:28Z</dcterms:created>
  <dcterms:modified xsi:type="dcterms:W3CDTF">2022-04-12T13:26:39Z</dcterms:modified>
</cp:coreProperties>
</file>