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_auryliene\Desktop\"/>
    </mc:Choice>
  </mc:AlternateContent>
  <xr:revisionPtr revIDLastSave="0" documentId="13_ncr:40001_{EFBD79E2-BA27-4A22-9360-2BB942502E88}" xr6:coauthVersionLast="47" xr6:coauthVersionMax="47" xr10:uidLastSave="{00000000-0000-0000-0000-000000000000}"/>
  <bookViews>
    <workbookView xWindow="-120" yWindow="-120" windowWidth="29040" windowHeight="15720"/>
  </bookViews>
  <sheets>
    <sheet name="pajamo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7" i="1" l="1"/>
  <c r="C45" i="1"/>
  <c r="C44" i="1" s="1"/>
  <c r="C42" i="1" s="1"/>
  <c r="C38" i="1"/>
  <c r="C32" i="1"/>
  <c r="C30" i="1" s="1"/>
  <c r="C25" i="1"/>
  <c r="C20" i="1" s="1"/>
  <c r="C21" i="1"/>
  <c r="C18" i="1"/>
  <c r="C14" i="1"/>
  <c r="C9" i="1" s="1"/>
  <c r="C11" i="1"/>
  <c r="C10" i="1"/>
  <c r="C41" i="1" l="1"/>
  <c r="C96" i="1" s="1"/>
  <c r="C106" i="1" s="1"/>
</calcChain>
</file>

<file path=xl/sharedStrings.xml><?xml version="1.0" encoding="utf-8"?>
<sst xmlns="http://schemas.openxmlformats.org/spreadsheetml/2006/main" count="144" uniqueCount="144">
  <si>
    <t>Trakų rajono savivaldybės</t>
  </si>
  <si>
    <t>tarybos 2024 m. vasario 14 d.</t>
  </si>
  <si>
    <t>sprendimo Nr. S1E-2</t>
  </si>
  <si>
    <t>1 priedas</t>
  </si>
  <si>
    <t>TRAKŲ RAJONO SAVIVALDYBĖS 2024 METŲ BIUDŽETAS</t>
  </si>
  <si>
    <t>tūkst. Eur</t>
  </si>
  <si>
    <t>Eil. Nr.</t>
  </si>
  <si>
    <t xml:space="preserve">PAJAMOS </t>
  </si>
  <si>
    <t>IŠ VISO</t>
  </si>
  <si>
    <t>MOKESČIAI (2+4+8)</t>
  </si>
  <si>
    <t>Pajamų ir pelno mokesčiai (3)</t>
  </si>
  <si>
    <t>Gyventojų pajamų mokestis:</t>
  </si>
  <si>
    <t>3.1</t>
  </si>
  <si>
    <t>Gyventojų pajamų mokestis pagal Lietuvos Respublikos 2024 m. valstybės biudžeto ir savivaldybių biudžetų finansinių rodiklių patvirtinimo įstatymą</t>
  </si>
  <si>
    <t>3.2</t>
  </si>
  <si>
    <t>GPM, mokamas už pajamas, gautas iš veiklos, kuria verčiamasi turint verslo liudijimą</t>
  </si>
  <si>
    <t>Turto mokesčiai (5+6+7)</t>
  </si>
  <si>
    <t>Žemės mokestis</t>
  </si>
  <si>
    <t>Nekilnojamo turto mokestis</t>
  </si>
  <si>
    <t>Paveldimo turto mokestis</t>
  </si>
  <si>
    <t>Prekių ir paslaugų mokesčiai (9)</t>
  </si>
  <si>
    <t>Mokestis už aplinkos teršimą</t>
  </si>
  <si>
    <t>KITOS PAJAMOS (11+15+20+25+26+27)</t>
  </si>
  <si>
    <t>Turto pajamos (12+13+14)</t>
  </si>
  <si>
    <t>Palūkanos už paskolas</t>
  </si>
  <si>
    <t>Nuomos mokestis už valstybinę žemę ir valstybinius vidaus vandenų telkinius</t>
  </si>
  <si>
    <t>Mokesčiai už valstybinius gamtos išteklius</t>
  </si>
  <si>
    <t>Pajamos už prekes ir paslaugas (16+17+18+19)</t>
  </si>
  <si>
    <t>Pajamos už ilgalaikio ir trumpalaikio materialiojo turto nuomą</t>
  </si>
  <si>
    <t>Biudžetinių įstaigų pajamos už prekes ir paslaugas</t>
  </si>
  <si>
    <t>Įmokos už išlaikymą švietimo, socialinės apsaugos ir kitose įstaigose</t>
  </si>
  <si>
    <t>Įmokos už savivaldybės infrastruktūros plėtrą</t>
  </si>
  <si>
    <t>Rinkliavos (21+22)</t>
  </si>
  <si>
    <t>Valstybės rinkliava</t>
  </si>
  <si>
    <t>Vietinė rinkliava (23+24)</t>
  </si>
  <si>
    <t>Vietinė rinkliava už komunalinių atliekų tvarkymą</t>
  </si>
  <si>
    <t>Kitos vietinės rinkliavos</t>
  </si>
  <si>
    <t>Pajamos iš baudų, konfiskuoto turto ir kitų netesybų</t>
  </si>
  <si>
    <t xml:space="preserve">Kitos neišvardytos pajamos (aplinkos apsaugos rėmimo specialioji programa) </t>
  </si>
  <si>
    <t>Kitos neišvardytos pajamos</t>
  </si>
  <si>
    <t>Materialiojo ir nematerialiojo turto realizavimo pajamos (29+30)</t>
  </si>
  <si>
    <t>Žemės realizavimo pajamos</t>
  </si>
  <si>
    <t>Pastatų ir statinių realizavimo pajamos</t>
  </si>
  <si>
    <t xml:space="preserve"> Iš viso pajamų (1+10+28)</t>
  </si>
  <si>
    <t>DOTACIJOS (33+34)</t>
  </si>
  <si>
    <t xml:space="preserve">Dotacija savivaldybėms iš Europos Sąjungos, kitos tarptautinės finansinės paramos ir bendrojo finansavimo lėšų </t>
  </si>
  <si>
    <t>Specialios tikslinės dotacijos (35+36+37+38+39+40+41+42+43+44+45+46+47+48+49+50+51+52+53+54+55+56+57+58)</t>
  </si>
  <si>
    <t>Valstybinėms (valstybės perduotoms savivaldybėms) funkcijoms atlikti:</t>
  </si>
  <si>
    <t>35.1</t>
  </si>
  <si>
    <t xml:space="preserve">     duomenims į Suteiktos valstybės pagalbos ir nereikšmingos pagalbos registrą teikti</t>
  </si>
  <si>
    <t>35.2</t>
  </si>
  <si>
    <t xml:space="preserve">     dalyvavimas rengiant ir vykdant mobilizaciją, demobilizaciją, priimančiosios šalies paramą</t>
  </si>
  <si>
    <t>35.3</t>
  </si>
  <si>
    <t xml:space="preserve">     valstybinės kalbos vartojimo ir taisyklingumo kontrolei</t>
  </si>
  <si>
    <t>35.4</t>
  </si>
  <si>
    <t xml:space="preserve">    socialinėms išmokoms ir kompensacijoms, skirtoms paramai mirties atveju užtikrinti, skaičiuoti ir mokėti</t>
  </si>
  <si>
    <t>35.5</t>
  </si>
  <si>
    <t xml:space="preserve">    socialinėms išmokoms ir kompensacijoms skaičiuoti ir mokėti, skirtų kompensacijų nepriklausomybės gynėjams, nukentėjusiems nuo 1991 m. sausio 11-13 d. ir po to vykdytos SSRS agresijos, bei jų šeimoms mokėjimui užtikrinti</t>
  </si>
  <si>
    <t>35.6</t>
  </si>
  <si>
    <t xml:space="preserve">     socialinei paramai mokiniams </t>
  </si>
  <si>
    <t>35.7</t>
  </si>
  <si>
    <t xml:space="preserve">     socialinėms paslaugoms (asmenų su sunkia negalia globai) </t>
  </si>
  <si>
    <t>35.8</t>
  </si>
  <si>
    <t xml:space="preserve">     socialinėms paslaugoms (soc.darbuotojų darbui su socialinės rizikos šeimomis) </t>
  </si>
  <si>
    <t>35.9</t>
  </si>
  <si>
    <t>Socialinės paslaugos (individualios priežiūros darbuotojai, teikiantys soc. priežiūrą šeimoms, auginančioms vaikus nuo 0 iki 12 mėn. ir vaikus su negalia nuo 0 iki 36 mėn.)</t>
  </si>
  <si>
    <t>35.10</t>
  </si>
  <si>
    <t xml:space="preserve">     būsto nuomos mokesčio dalies kompensacijai</t>
  </si>
  <si>
    <t>35.11</t>
  </si>
  <si>
    <t xml:space="preserve">     jaunimo teisių apsaugai</t>
  </si>
  <si>
    <t>35.12</t>
  </si>
  <si>
    <t xml:space="preserve">     savivaldybių patvirtintoms užimtumo didinimo programoms įgyvendinti</t>
  </si>
  <si>
    <t>35.13</t>
  </si>
  <si>
    <t xml:space="preserve">      civilinės būklės aktams registruoti</t>
  </si>
  <si>
    <t>35.14</t>
  </si>
  <si>
    <t xml:space="preserve">     valstybės garantuojamai pirminei teisinei pagalbai teikti</t>
  </si>
  <si>
    <t>35.15</t>
  </si>
  <si>
    <t xml:space="preserve">     gyventojų registrui tvarkyti ir duomenims valstybės registrams teikti</t>
  </si>
  <si>
    <t>35.16</t>
  </si>
  <si>
    <t xml:space="preserve">     civilinei saugai (iš jų Astravo atominės elektrinės branduolinei avarijai pasirengti )</t>
  </si>
  <si>
    <t>35.17</t>
  </si>
  <si>
    <t xml:space="preserve">     priešgaisrinei saugai</t>
  </si>
  <si>
    <t>35.18</t>
  </si>
  <si>
    <t xml:space="preserve">     gyvenamosios vietos deklaravimo duomenų ir gyvenamosios vietos nedeklaravusių asmenų apskaitos duomenims tvarkyti</t>
  </si>
  <si>
    <t>35.19</t>
  </si>
  <si>
    <t xml:space="preserve">     žemės ūkio funkcijoms atlikti</t>
  </si>
  <si>
    <t>35.20</t>
  </si>
  <si>
    <t xml:space="preserve">     melioracijai</t>
  </si>
  <si>
    <t>35.21</t>
  </si>
  <si>
    <t xml:space="preserve">     savivaldybėms priskirtiems archyviniams dokumentams tvarkyti</t>
  </si>
  <si>
    <t>35.22</t>
  </si>
  <si>
    <t xml:space="preserve">    plėtoti sveiką gyvenseną bei stiprinti sveikos gyvensenos įgūdžius ugdymo įstaigose ir bendruomenėse, vykdyti visuomenės sveikatos stebėseną savivaldybėse</t>
  </si>
  <si>
    <t>35.23</t>
  </si>
  <si>
    <t xml:space="preserve">     neveiksnių asmenų būklės peržiūrėjimui užtikrinti</t>
  </si>
  <si>
    <t>35.24</t>
  </si>
  <si>
    <t xml:space="preserve">    savivaldybės erdvinių duomenų rinkinio tvarkymas</t>
  </si>
  <si>
    <t>35.25</t>
  </si>
  <si>
    <t xml:space="preserve">    lėšos koordinuotai teikiamų paslaugų vaikams nuo gimimo iki 18 metų (turintiems didelių ir labai didelių specialiųjų ugdymosi poreikių - iki 21 metų) ir vaiko atstovams pagal įstatymą koordinavimui </t>
  </si>
  <si>
    <t>35.26</t>
  </si>
  <si>
    <t xml:space="preserve">   savivaldybei priskirtai valstybinei funkcijai (perimamų patikėjimo teise valstybinės žemės ir miško sklypų patikėtinio) atlikti</t>
  </si>
  <si>
    <t>35.27</t>
  </si>
  <si>
    <t xml:space="preserve">   savivaldybių teritorijoje esančių miestų ir miestelių teritorijų ribose valstybinės žemės, perduotos LRV nutarimu, patikėtinio funkcijai atlikti</t>
  </si>
  <si>
    <t xml:space="preserve">Ugdymo reikmėms finansuoti </t>
  </si>
  <si>
    <t>Savivaldybių mokykloms (klasėms arba grupėms), turinčioms specialiųjų ugdymosi poreikių mokinių</t>
  </si>
  <si>
    <t>Lėšos, skirtos neformaliajam vaikų švietimui</t>
  </si>
  <si>
    <t>Lėšos profesiniam orientavimui</t>
  </si>
  <si>
    <t xml:space="preserve">Lėšos, skirtos užtikrinti 2024 metais ugdymą, maitinimą ir pavėžėjimą socialinę riziką patiriantiems vaikams ikimokykliniame ugdyme </t>
  </si>
  <si>
    <t>Lėšos profesiniam mokymui</t>
  </si>
  <si>
    <t>Valstybės biudžeto lėšos projektui ,,Mokinių įvairovei atvirų grupių, klasių sudarymo ir ugdymo organizavimo jose"</t>
  </si>
  <si>
    <t xml:space="preserve">Dotacija savivaldybės viešajai bibliotekai dokumentams įsigyti </t>
  </si>
  <si>
    <t>Lėšos akredituotai vaikų dienos socialinei priežiūrai organizuoti</t>
  </si>
  <si>
    <t>Lėšos asmeninei pagalbai teikti ir administruoti</t>
  </si>
  <si>
    <t xml:space="preserve">Lėšos soc.reabilitacijos paslaugų neįgaliesiems teikimo bendruomenėje projektams </t>
  </si>
  <si>
    <t>Lėšos būsto pritaikymo neįgaliesiems 2024 metams</t>
  </si>
  <si>
    <t>Lėšos socialinių paslaugų įstaigose dirbančių socialinių paslaugų srities darbuotojų pareiginei algai 2024 metams padidinti</t>
  </si>
  <si>
    <t>Lėšos, skirtos institucinei socialinei globai iš užsienio valstybės (-ių), kurią (-ias), Lietuvos Respublikos užsienio reikalų ministerijos Socialinių paslaugų priežiūros departamentui prie Socialinės apsaugos ir darbo ministerijos pateiktais duomenimis, ištiko humanitarinė krizė, atvykusiems nelydimiems nepilnamečiams užsieniečiams ar likusiems be tėvų globos vaikams finansuoti</t>
  </si>
  <si>
    <t>Lėšos vienkartinėms išmokoms įsikurti gyvenamojoje vietoje savivaldybės teritorijoje ir (ar) mėnesinės kompensacijos vaiko ugdymo pagal ikimokyklinio ar priešmokyklinio ugdymo programą išlaidoms apmokėti Ukrainiečiams</t>
  </si>
  <si>
    <t>Lėšos kompensacijoms už būsto suteikimą užsieniečiams, pasitraukusiems iš Ukrainos dėl Rusijos Federacijos karinės agresijos finansuoti 2024 m.</t>
  </si>
  <si>
    <t>Lėšos kompleksinėms paslaugoms šeimai organizuoti</t>
  </si>
  <si>
    <t>Lėšos savivaldybių administracijoms, atliekančioms asmenų su negalia reikalų koordinavimo funkciją</t>
  </si>
  <si>
    <t>KPPP lėšos savivaldybių institucijų valdomiems vietinės reikšmės keliams</t>
  </si>
  <si>
    <t>Dotacija pagal 2014-2020 m. ES fondų investicijų veiksmų programą įgyvendinamų projektų nuosavam indėliui užtikrinti (VIPA)</t>
  </si>
  <si>
    <t xml:space="preserve">Ekonomikos gaivinimo ir atsparumo didinimo priemonės lėšos  </t>
  </si>
  <si>
    <t>Subsidija saulės parko dalies įsigijimas Trakų rajono savivaldybės visuomeninės paskirties objektų poreikiams patenkinti</t>
  </si>
  <si>
    <t xml:space="preserve">Valstybės biudžeto lėšos projektams 2024 metams
</t>
  </si>
  <si>
    <t>IŠ VISO PAJAMŲ IR DOTACIJŲ (31+32)</t>
  </si>
  <si>
    <t>2023 metų nepanaudotos biudžeto pajamos</t>
  </si>
  <si>
    <t>60.1</t>
  </si>
  <si>
    <t xml:space="preserve">      biudžeto lėšų</t>
  </si>
  <si>
    <t>60.2</t>
  </si>
  <si>
    <t xml:space="preserve">      pajamų už parduotą valstybinę žemę</t>
  </si>
  <si>
    <t>60.3</t>
  </si>
  <si>
    <t xml:space="preserve">      skolintų lėšų likutis</t>
  </si>
  <si>
    <t>60.4</t>
  </si>
  <si>
    <t xml:space="preserve">      aplinkos apsaugos rėmimo specialiosios programos</t>
  </si>
  <si>
    <t>60.5</t>
  </si>
  <si>
    <t xml:space="preserve">      visuomenės sveikatos specialiosios programos</t>
  </si>
  <si>
    <t>60.6</t>
  </si>
  <si>
    <t xml:space="preserve">      ES projektų likutis (administracijoje)</t>
  </si>
  <si>
    <t>60.7</t>
  </si>
  <si>
    <t xml:space="preserve">      VB projekto likutis (administracijoje)</t>
  </si>
  <si>
    <t>60.8</t>
  </si>
  <si>
    <t xml:space="preserve">      Infrastruktūros plėtros įmokų, įstaigų pajamų įmokų </t>
  </si>
  <si>
    <t>IŠ VISO (59+60)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</si>
</sst>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x14ac:knownFonts="1">
    <font>
      <sz val="11"/>
      <color theme="1"/>
      <name val="Calibri"/>
      <family val="2"/>
      <charset val="186"/>
      <scheme val="minor"/>
    </font>
    <font>
      <sz val="11"/>
      <name val="Calibri"/>
      <family val="2"/>
      <charset val="186"/>
      <scheme val="minor"/>
    </font>
    <font>
      <sz val="11"/>
      <name val="Times New Roman"/>
      <family val="1"/>
      <charset val="186"/>
    </font>
    <font>
      <sz val="10"/>
      <name val="Arial"/>
      <family val="2"/>
      <charset val="186"/>
    </font>
    <font>
      <b/>
      <sz val="12"/>
      <name val="Times New Roman"/>
      <family val="1"/>
      <charset val="186"/>
    </font>
    <font>
      <b/>
      <sz val="11"/>
      <name val="Times New Roman"/>
      <family val="1"/>
      <charset val="186"/>
    </font>
    <font>
      <i/>
      <sz val="10"/>
      <name val="Times New Roman"/>
      <family val="1"/>
      <charset val="186"/>
    </font>
    <font>
      <b/>
      <sz val="8"/>
      <name val="Times New Roman"/>
      <family val="1"/>
      <charset val="186"/>
    </font>
    <font>
      <sz val="8"/>
      <name val="Times New Roman"/>
      <family val="1"/>
      <charset val="186"/>
    </font>
    <font>
      <sz val="9"/>
      <name val="Times New Roman"/>
      <family val="1"/>
      <charset val="186"/>
    </font>
    <font>
      <b/>
      <sz val="10"/>
      <name val="Times New Roman"/>
      <family val="1"/>
      <charset val="186"/>
    </font>
    <font>
      <sz val="10"/>
      <name val="Times New Roman"/>
      <family val="1"/>
      <charset val="186"/>
    </font>
    <font>
      <sz val="9"/>
      <name val="Calibri"/>
      <family val="2"/>
      <charset val="186"/>
    </font>
    <font>
      <b/>
      <sz val="11"/>
      <name val="Calibri"/>
      <family val="2"/>
      <charset val="186"/>
      <scheme val="minor"/>
    </font>
    <font>
      <sz val="10"/>
      <name val="Times New Roman"/>
      <family val="2"/>
      <charset val="186"/>
    </font>
    <font>
      <sz val="11"/>
      <name val="Times New Roman"/>
      <family val="2"/>
      <charset val="186"/>
    </font>
    <font>
      <sz val="11"/>
      <name val="Calibri"/>
      <family val="2"/>
      <scheme val="minor"/>
    </font>
    <font>
      <b/>
      <sz val="9"/>
      <name val="Times New Roman"/>
      <family val="1"/>
      <charset val="186"/>
    </font>
    <font>
      <b/>
      <sz val="11"/>
      <name val="Calibri"/>
      <family val="2"/>
      <charset val="186"/>
    </font>
    <font>
      <sz val="12"/>
      <name val="Times New Roman"/>
      <family val="1"/>
      <charset val="186"/>
    </font>
    <font>
      <sz val="10"/>
      <name val="Calibri"/>
      <family val="2"/>
      <charset val="186"/>
      <scheme val="minor"/>
    </font>
    <font>
      <sz val="9"/>
      <name val="Calibri"/>
      <family val="2"/>
      <charset val="186"/>
      <scheme val="minor"/>
    </font>
  </fonts>
  <fills count="2">
    <fill>
      <patternFill patternType="none"/>
    </fill>
    <fill>
      <patternFill patternType="gray125"/>
    </fill>
  </fills>
  <borders count="23">
    <border>
      <left/>
      <right/>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8"/>
      </bottom>
      <diagonal/>
    </border>
    <border>
      <left/>
      <right style="thin">
        <color indexed="64"/>
      </right>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s>
  <cellStyleXfs count="3">
    <xf numFmtId="0" fontId="0" fillId="0" borderId="0"/>
    <xf numFmtId="0" fontId="3" fillId="0" borderId="0"/>
    <xf numFmtId="0" fontId="16" fillId="0" borderId="0">
      <alignment vertical="top" wrapText="1"/>
    </xf>
  </cellStyleXfs>
  <cellXfs count="91">
    <xf numFmtId="0" fontId="0" fillId="0" borderId="0" xfId="0"/>
    <xf numFmtId="0" fontId="1" fillId="0" borderId="0" xfId="0" applyFont="1"/>
    <xf numFmtId="164" fontId="2" fillId="0" borderId="0" xfId="0" applyNumberFormat="1" applyFont="1"/>
    <xf numFmtId="0" fontId="3" fillId="0" borderId="0" xfId="0" applyFont="1"/>
    <xf numFmtId="0" fontId="4" fillId="0" borderId="0" xfId="0" applyFont="1"/>
    <xf numFmtId="0" fontId="5" fillId="0" borderId="0" xfId="0" applyFont="1" applyAlignment="1">
      <alignment horizontal="center"/>
    </xf>
    <xf numFmtId="164" fontId="4" fillId="0" borderId="0" xfId="0" applyNumberFormat="1" applyFont="1"/>
    <xf numFmtId="164" fontId="6" fillId="0" borderId="0" xfId="0" applyNumberFormat="1" applyFont="1" applyAlignment="1">
      <alignment horizontal="right"/>
    </xf>
    <xf numFmtId="0" fontId="7" fillId="0" borderId="1" xfId="0" applyFont="1" applyBorder="1" applyAlignment="1">
      <alignment horizontal="center" vertical="center" wrapText="1"/>
    </xf>
    <xf numFmtId="0" fontId="5" fillId="0" borderId="2" xfId="0" applyFont="1" applyBorder="1" applyAlignment="1">
      <alignment horizontal="center"/>
    </xf>
    <xf numFmtId="164" fontId="5" fillId="0" borderId="3" xfId="0" applyNumberFormat="1" applyFont="1" applyBorder="1" applyAlignment="1">
      <alignment horizontal="center" vertical="center" wrapText="1"/>
    </xf>
    <xf numFmtId="0" fontId="8" fillId="0" borderId="0" xfId="0" applyFont="1" applyAlignment="1">
      <alignment horizontal="center" vertical="center" wrapText="1"/>
    </xf>
    <xf numFmtId="0" fontId="9" fillId="0" borderId="4" xfId="0" applyFont="1" applyBorder="1" applyAlignment="1">
      <alignment horizontal="center"/>
    </xf>
    <xf numFmtId="0" fontId="10" fillId="0" borderId="5" xfId="0" applyFont="1" applyBorder="1" applyAlignment="1">
      <alignment horizontal="left"/>
    </xf>
    <xf numFmtId="164" fontId="10" fillId="0" borderId="6" xfId="0" applyNumberFormat="1" applyFont="1" applyBorder="1" applyAlignment="1">
      <alignment horizontal="right"/>
    </xf>
    <xf numFmtId="0" fontId="1" fillId="0" borderId="0" xfId="0" applyFont="1" applyAlignment="1">
      <alignment vertical="center" wrapText="1"/>
    </xf>
    <xf numFmtId="0" fontId="11" fillId="0" borderId="7" xfId="0" applyFont="1" applyBorder="1"/>
    <xf numFmtId="164" fontId="11" fillId="0" borderId="8" xfId="0" applyNumberFormat="1" applyFont="1" applyBorder="1"/>
    <xf numFmtId="0" fontId="11" fillId="0" borderId="7" xfId="0" applyFont="1" applyBorder="1" applyAlignment="1">
      <alignment wrapText="1"/>
    </xf>
    <xf numFmtId="0" fontId="11" fillId="0" borderId="9" xfId="0" applyFont="1" applyBorder="1" applyAlignment="1">
      <alignment vertical="center" wrapText="1"/>
    </xf>
    <xf numFmtId="0" fontId="10" fillId="0" borderId="7" xfId="0" applyFont="1" applyBorder="1" applyAlignment="1">
      <alignment horizontal="left"/>
    </xf>
    <xf numFmtId="164" fontId="10" fillId="0" borderId="8" xfId="0" applyNumberFormat="1" applyFont="1" applyBorder="1" applyAlignment="1">
      <alignment horizontal="right"/>
    </xf>
    <xf numFmtId="164" fontId="10" fillId="0" borderId="8" xfId="0" applyNumberFormat="1" applyFont="1" applyBorder="1"/>
    <xf numFmtId="0" fontId="11" fillId="0" borderId="7" xfId="0" applyFont="1" applyBorder="1" applyAlignment="1">
      <alignment horizontal="left"/>
    </xf>
    <xf numFmtId="0" fontId="11" fillId="0" borderId="7" xfId="0" applyFont="1" applyBorder="1" applyAlignment="1">
      <alignment horizontal="left" wrapText="1"/>
    </xf>
    <xf numFmtId="0" fontId="10" fillId="0" borderId="7" xfId="0" applyFont="1" applyBorder="1" applyAlignment="1">
      <alignment horizontal="left" wrapText="1"/>
    </xf>
    <xf numFmtId="0" fontId="12" fillId="0" borderId="0" xfId="0" applyFont="1"/>
    <xf numFmtId="0" fontId="10" fillId="0" borderId="7" xfId="0" applyFont="1" applyBorder="1"/>
    <xf numFmtId="0" fontId="13" fillId="0" borderId="0" xfId="0" applyFont="1"/>
    <xf numFmtId="164" fontId="1" fillId="0" borderId="0" xfId="0" applyNumberFormat="1" applyFont="1"/>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49" fontId="9" fillId="0" borderId="4" xfId="0" applyNumberFormat="1" applyFont="1" applyBorder="1" applyAlignment="1">
      <alignment horizontal="center"/>
    </xf>
    <xf numFmtId="0" fontId="11" fillId="0" borderId="7" xfId="0" applyFont="1" applyBorder="1" applyAlignment="1">
      <alignment vertical="center" wrapText="1"/>
    </xf>
    <xf numFmtId="164" fontId="11" fillId="0" borderId="10" xfId="0" applyNumberFormat="1" applyFont="1" applyBorder="1" applyAlignment="1">
      <alignment horizontal="right"/>
    </xf>
    <xf numFmtId="164" fontId="11" fillId="0" borderId="0" xfId="0" applyNumberFormat="1" applyFont="1" applyAlignment="1">
      <alignment horizontal="right"/>
    </xf>
    <xf numFmtId="0" fontId="11" fillId="0" borderId="11" xfId="0" applyFont="1" applyBorder="1" applyAlignment="1">
      <alignment wrapText="1"/>
    </xf>
    <xf numFmtId="0" fontId="11" fillId="0" borderId="11" xfId="0" applyFont="1" applyBorder="1" applyAlignment="1">
      <alignment vertical="center" wrapText="1"/>
    </xf>
    <xf numFmtId="164" fontId="14" fillId="0" borderId="11" xfId="0" applyNumberFormat="1" applyFont="1" applyBorder="1" applyAlignment="1">
      <alignment vertical="center"/>
    </xf>
    <xf numFmtId="0" fontId="1" fillId="0" borderId="0" xfId="0" applyFont="1" applyAlignment="1">
      <alignment wrapText="1"/>
    </xf>
    <xf numFmtId="0" fontId="11" fillId="0" borderId="12" xfId="0" applyFont="1" applyBorder="1"/>
    <xf numFmtId="164" fontId="15" fillId="0" borderId="13" xfId="0" applyNumberFormat="1" applyFont="1" applyBorder="1"/>
    <xf numFmtId="164" fontId="15" fillId="0" borderId="0" xfId="0" applyNumberFormat="1" applyFont="1"/>
    <xf numFmtId="0" fontId="11" fillId="0" borderId="11" xfId="0" applyFont="1" applyBorder="1" applyAlignment="1">
      <alignment horizontal="left"/>
    </xf>
    <xf numFmtId="0" fontId="11" fillId="0" borderId="11" xfId="0" applyFont="1" applyBorder="1" applyAlignment="1">
      <alignment horizontal="left" wrapText="1"/>
    </xf>
    <xf numFmtId="0" fontId="11" fillId="0" borderId="9" xfId="0" applyFont="1" applyBorder="1" applyAlignment="1">
      <alignment wrapText="1"/>
    </xf>
    <xf numFmtId="164" fontId="15" fillId="0" borderId="11" xfId="0" applyNumberFormat="1" applyFont="1" applyBorder="1"/>
    <xf numFmtId="0" fontId="9" fillId="0" borderId="14" xfId="0" applyFont="1" applyBorder="1" applyAlignment="1">
      <alignment horizontal="center"/>
    </xf>
    <xf numFmtId="0" fontId="11" fillId="0" borderId="5" xfId="0" applyFont="1" applyBorder="1"/>
    <xf numFmtId="164" fontId="10" fillId="0" borderId="6" xfId="0" applyNumberFormat="1" applyFont="1" applyBorder="1"/>
    <xf numFmtId="0" fontId="11" fillId="0" borderId="12" xfId="0" applyFont="1" applyBorder="1" applyAlignment="1">
      <alignment wrapText="1"/>
    </xf>
    <xf numFmtId="164" fontId="10" fillId="0" borderId="15" xfId="0" applyNumberFormat="1" applyFont="1" applyBorder="1"/>
    <xf numFmtId="164" fontId="10" fillId="0" borderId="16" xfId="0" applyNumberFormat="1" applyFont="1" applyBorder="1"/>
    <xf numFmtId="0" fontId="11" fillId="0" borderId="11" xfId="1" applyFont="1" applyBorder="1" applyAlignment="1">
      <alignment vertical="center" wrapText="1"/>
    </xf>
    <xf numFmtId="0" fontId="11" fillId="0" borderId="17" xfId="0" applyFont="1" applyBorder="1"/>
    <xf numFmtId="164" fontId="10" fillId="0" borderId="18" xfId="0" applyNumberFormat="1" applyFont="1" applyBorder="1"/>
    <xf numFmtId="0" fontId="11" fillId="0" borderId="12" xfId="0" applyFont="1" applyBorder="1" applyAlignment="1">
      <alignment vertical="center" wrapText="1"/>
    </xf>
    <xf numFmtId="164" fontId="10" fillId="0" borderId="19" xfId="0" applyNumberFormat="1" applyFont="1" applyBorder="1"/>
    <xf numFmtId="164" fontId="10" fillId="0" borderId="11" xfId="0" applyNumberFormat="1" applyFont="1" applyBorder="1"/>
    <xf numFmtId="0" fontId="11" fillId="0" borderId="10" xfId="0" applyFont="1" applyBorder="1" applyAlignment="1">
      <alignment wrapText="1"/>
    </xf>
    <xf numFmtId="0" fontId="11" fillId="0" borderId="10" xfId="0" applyFont="1" applyBorder="1"/>
    <xf numFmtId="0" fontId="11" fillId="0" borderId="10" xfId="0" applyFont="1" applyBorder="1" applyAlignment="1">
      <alignment vertical="center" wrapText="1"/>
    </xf>
    <xf numFmtId="0" fontId="11" fillId="0" borderId="11" xfId="2" applyFont="1" applyBorder="1" applyAlignment="1">
      <alignment horizontal="left" vertical="center" wrapText="1"/>
    </xf>
    <xf numFmtId="0" fontId="11" fillId="0" borderId="17" xfId="0" applyFont="1" applyBorder="1" applyAlignment="1">
      <alignment wrapText="1"/>
    </xf>
    <xf numFmtId="0" fontId="11" fillId="0" borderId="17" xfId="0" applyFont="1" applyBorder="1" applyAlignment="1">
      <alignment vertical="center" wrapText="1"/>
    </xf>
    <xf numFmtId="0" fontId="11" fillId="0" borderId="17" xfId="0" applyFont="1" applyBorder="1" applyAlignment="1">
      <alignment vertical="top" wrapText="1"/>
    </xf>
    <xf numFmtId="0" fontId="10" fillId="0" borderId="17" xfId="0" applyFont="1" applyBorder="1" applyAlignment="1">
      <alignment horizontal="center"/>
    </xf>
    <xf numFmtId="164" fontId="10" fillId="0" borderId="17" xfId="0" applyNumberFormat="1" applyFont="1" applyBorder="1"/>
    <xf numFmtId="0" fontId="9" fillId="0" borderId="20" xfId="0" applyFont="1" applyBorder="1" applyAlignment="1">
      <alignment horizontal="left"/>
    </xf>
    <xf numFmtId="164" fontId="17" fillId="0" borderId="11" xfId="0" applyNumberFormat="1" applyFont="1" applyBorder="1"/>
    <xf numFmtId="49" fontId="8" fillId="0" borderId="4" xfId="0" applyNumberFormat="1" applyFont="1" applyBorder="1" applyAlignment="1">
      <alignment horizontal="center"/>
    </xf>
    <xf numFmtId="164" fontId="9" fillId="0" borderId="11" xfId="0" applyNumberFormat="1" applyFont="1" applyBorder="1"/>
    <xf numFmtId="164" fontId="9" fillId="0" borderId="0" xfId="0" applyNumberFormat="1" applyFont="1"/>
    <xf numFmtId="164" fontId="18" fillId="0" borderId="0" xfId="0" applyNumberFormat="1" applyFont="1"/>
    <xf numFmtId="0" fontId="9" fillId="0" borderId="20" xfId="0" applyFont="1" applyBorder="1"/>
    <xf numFmtId="164" fontId="11" fillId="0" borderId="11" xfId="0" applyNumberFormat="1" applyFont="1" applyBorder="1"/>
    <xf numFmtId="164" fontId="11" fillId="0" borderId="0" xfId="0" applyNumberFormat="1" applyFont="1"/>
    <xf numFmtId="0" fontId="9" fillId="0" borderId="21" xfId="0" applyFont="1" applyBorder="1" applyAlignment="1">
      <alignment horizontal="center"/>
    </xf>
    <xf numFmtId="0" fontId="17" fillId="0" borderId="22" xfId="0" applyFont="1" applyBorder="1" applyAlignment="1">
      <alignment horizontal="center"/>
    </xf>
    <xf numFmtId="0" fontId="9" fillId="0" borderId="0" xfId="0" applyFont="1" applyAlignment="1">
      <alignment horizontal="center"/>
    </xf>
    <xf numFmtId="0" fontId="17" fillId="0" borderId="0" xfId="0" applyFont="1" applyAlignment="1">
      <alignment horizontal="center"/>
    </xf>
    <xf numFmtId="164" fontId="17" fillId="0" borderId="0" xfId="0" applyNumberFormat="1" applyFont="1"/>
    <xf numFmtId="0" fontId="11" fillId="0" borderId="0" xfId="0" applyFont="1" applyAlignment="1">
      <alignment horizontal="center"/>
    </xf>
    <xf numFmtId="0" fontId="11" fillId="0" borderId="0" xfId="0" applyFont="1" applyAlignment="1">
      <alignment vertical="top" wrapText="1"/>
    </xf>
    <xf numFmtId="0" fontId="19" fillId="0" borderId="0" xfId="0" applyFont="1" applyAlignment="1">
      <alignment horizontal="center"/>
    </xf>
    <xf numFmtId="164" fontId="11" fillId="0" borderId="0" xfId="0" applyNumberFormat="1" applyFont="1" applyAlignment="1">
      <alignment horizontal="center"/>
    </xf>
    <xf numFmtId="0" fontId="6" fillId="0" borderId="0" xfId="0" applyFont="1"/>
    <xf numFmtId="0" fontId="20" fillId="0" borderId="0" xfId="0" applyFont="1"/>
    <xf numFmtId="0" fontId="21" fillId="0" borderId="0" xfId="0" applyFont="1"/>
    <xf numFmtId="0" fontId="6" fillId="0" borderId="0" xfId="0" applyFont="1" applyAlignment="1">
      <alignment horizontal="center"/>
    </xf>
    <xf numFmtId="164" fontId="6" fillId="0" borderId="0" xfId="0" applyNumberFormat="1" applyFont="1" applyAlignment="1">
      <alignment horizontal="center"/>
    </xf>
  </cellXfs>
  <cellStyles count="3">
    <cellStyle name="Įprastas" xfId="0" builtinId="0"/>
    <cellStyle name="Įprastas 2" xfId="1"/>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tabSelected="1" workbookViewId="0">
      <selection activeCell="E22" sqref="E22"/>
    </sheetView>
  </sheetViews>
  <sheetFormatPr defaultRowHeight="15" x14ac:dyDescent="0.25"/>
  <cols>
    <col min="1" max="1" width="4.42578125" style="1" customWidth="1"/>
    <col min="2" max="2" width="56.85546875" style="1" customWidth="1"/>
    <col min="3" max="3" width="15.28515625" style="29" customWidth="1"/>
    <col min="4" max="4" width="8.7109375" style="1" customWidth="1"/>
    <col min="5" max="6" width="9.140625" style="1"/>
    <col min="7" max="7" width="9.42578125" style="1" customWidth="1"/>
    <col min="8" max="251" width="9.140625" style="1"/>
    <col min="252" max="252" width="4.42578125" style="1" customWidth="1"/>
    <col min="253" max="253" width="56.85546875" style="1" customWidth="1"/>
    <col min="254" max="254" width="14.140625" style="1" customWidth="1"/>
    <col min="255" max="255" width="13.42578125" style="1" customWidth="1"/>
    <col min="256" max="256" width="7.42578125" style="1" customWidth="1"/>
    <col min="257" max="257" width="7.28515625" style="1" customWidth="1"/>
    <col min="258" max="258" width="7.42578125" style="1" customWidth="1"/>
    <col min="259" max="259" width="8.42578125" style="1" customWidth="1"/>
    <col min="260" max="260" width="10.42578125" style="1" bestFit="1" customWidth="1"/>
    <col min="261" max="507" width="9.140625" style="1"/>
    <col min="508" max="508" width="4.42578125" style="1" customWidth="1"/>
    <col min="509" max="509" width="56.85546875" style="1" customWidth="1"/>
    <col min="510" max="510" width="14.140625" style="1" customWidth="1"/>
    <col min="511" max="511" width="13.42578125" style="1" customWidth="1"/>
    <col min="512" max="512" width="7.42578125" style="1" customWidth="1"/>
    <col min="513" max="513" width="7.28515625" style="1" customWidth="1"/>
    <col min="514" max="514" width="7.42578125" style="1" customWidth="1"/>
    <col min="515" max="515" width="8.42578125" style="1" customWidth="1"/>
    <col min="516" max="516" width="10.42578125" style="1" bestFit="1" customWidth="1"/>
    <col min="517" max="763" width="9.140625" style="1"/>
    <col min="764" max="764" width="4.42578125" style="1" customWidth="1"/>
    <col min="765" max="765" width="56.85546875" style="1" customWidth="1"/>
    <col min="766" max="766" width="14.140625" style="1" customWidth="1"/>
    <col min="767" max="767" width="13.42578125" style="1" customWidth="1"/>
    <col min="768" max="768" width="7.42578125" style="1" customWidth="1"/>
    <col min="769" max="769" width="7.28515625" style="1" customWidth="1"/>
    <col min="770" max="770" width="7.42578125" style="1" customWidth="1"/>
    <col min="771" max="771" width="8.42578125" style="1" customWidth="1"/>
    <col min="772" max="772" width="10.42578125" style="1" bestFit="1" customWidth="1"/>
    <col min="773" max="1019" width="9.140625" style="1"/>
    <col min="1020" max="1020" width="4.42578125" style="1" customWidth="1"/>
    <col min="1021" max="1021" width="56.85546875" style="1" customWidth="1"/>
    <col min="1022" max="1022" width="14.140625" style="1" customWidth="1"/>
    <col min="1023" max="1023" width="13.42578125" style="1" customWidth="1"/>
    <col min="1024" max="1024" width="7.42578125" style="1" customWidth="1"/>
    <col min="1025" max="1025" width="7.28515625" style="1" customWidth="1"/>
    <col min="1026" max="1026" width="7.42578125" style="1" customWidth="1"/>
    <col min="1027" max="1027" width="8.42578125" style="1" customWidth="1"/>
    <col min="1028" max="1028" width="10.42578125" style="1" bestFit="1" customWidth="1"/>
    <col min="1029" max="1275" width="9.140625" style="1"/>
    <col min="1276" max="1276" width="4.42578125" style="1" customWidth="1"/>
    <col min="1277" max="1277" width="56.85546875" style="1" customWidth="1"/>
    <col min="1278" max="1278" width="14.140625" style="1" customWidth="1"/>
    <col min="1279" max="1279" width="13.42578125" style="1" customWidth="1"/>
    <col min="1280" max="1280" width="7.42578125" style="1" customWidth="1"/>
    <col min="1281" max="1281" width="7.28515625" style="1" customWidth="1"/>
    <col min="1282" max="1282" width="7.42578125" style="1" customWidth="1"/>
    <col min="1283" max="1283" width="8.42578125" style="1" customWidth="1"/>
    <col min="1284" max="1284" width="10.42578125" style="1" bestFit="1" customWidth="1"/>
    <col min="1285" max="1531" width="9.140625" style="1"/>
    <col min="1532" max="1532" width="4.42578125" style="1" customWidth="1"/>
    <col min="1533" max="1533" width="56.85546875" style="1" customWidth="1"/>
    <col min="1534" max="1534" width="14.140625" style="1" customWidth="1"/>
    <col min="1535" max="1535" width="13.42578125" style="1" customWidth="1"/>
    <col min="1536" max="1536" width="7.42578125" style="1" customWidth="1"/>
    <col min="1537" max="1537" width="7.28515625" style="1" customWidth="1"/>
    <col min="1538" max="1538" width="7.42578125" style="1" customWidth="1"/>
    <col min="1539" max="1539" width="8.42578125" style="1" customWidth="1"/>
    <col min="1540" max="1540" width="10.42578125" style="1" bestFit="1" customWidth="1"/>
    <col min="1541" max="1787" width="9.140625" style="1"/>
    <col min="1788" max="1788" width="4.42578125" style="1" customWidth="1"/>
    <col min="1789" max="1789" width="56.85546875" style="1" customWidth="1"/>
    <col min="1790" max="1790" width="14.140625" style="1" customWidth="1"/>
    <col min="1791" max="1791" width="13.42578125" style="1" customWidth="1"/>
    <col min="1792" max="1792" width="7.42578125" style="1" customWidth="1"/>
    <col min="1793" max="1793" width="7.28515625" style="1" customWidth="1"/>
    <col min="1794" max="1794" width="7.42578125" style="1" customWidth="1"/>
    <col min="1795" max="1795" width="8.42578125" style="1" customWidth="1"/>
    <col min="1796" max="1796" width="10.42578125" style="1" bestFit="1" customWidth="1"/>
    <col min="1797" max="2043" width="9.140625" style="1"/>
    <col min="2044" max="2044" width="4.42578125" style="1" customWidth="1"/>
    <col min="2045" max="2045" width="56.85546875" style="1" customWidth="1"/>
    <col min="2046" max="2046" width="14.140625" style="1" customWidth="1"/>
    <col min="2047" max="2047" width="13.42578125" style="1" customWidth="1"/>
    <col min="2048" max="2048" width="7.42578125" style="1" customWidth="1"/>
    <col min="2049" max="2049" width="7.28515625" style="1" customWidth="1"/>
    <col min="2050" max="2050" width="7.42578125" style="1" customWidth="1"/>
    <col min="2051" max="2051" width="8.42578125" style="1" customWidth="1"/>
    <col min="2052" max="2052" width="10.42578125" style="1" bestFit="1" customWidth="1"/>
    <col min="2053" max="2299" width="9.140625" style="1"/>
    <col min="2300" max="2300" width="4.42578125" style="1" customWidth="1"/>
    <col min="2301" max="2301" width="56.85546875" style="1" customWidth="1"/>
    <col min="2302" max="2302" width="14.140625" style="1" customWidth="1"/>
    <col min="2303" max="2303" width="13.42578125" style="1" customWidth="1"/>
    <col min="2304" max="2304" width="7.42578125" style="1" customWidth="1"/>
    <col min="2305" max="2305" width="7.28515625" style="1" customWidth="1"/>
    <col min="2306" max="2306" width="7.42578125" style="1" customWidth="1"/>
    <col min="2307" max="2307" width="8.42578125" style="1" customWidth="1"/>
    <col min="2308" max="2308" width="10.42578125" style="1" bestFit="1" customWidth="1"/>
    <col min="2309" max="2555" width="9.140625" style="1"/>
    <col min="2556" max="2556" width="4.42578125" style="1" customWidth="1"/>
    <col min="2557" max="2557" width="56.85546875" style="1" customWidth="1"/>
    <col min="2558" max="2558" width="14.140625" style="1" customWidth="1"/>
    <col min="2559" max="2559" width="13.42578125" style="1" customWidth="1"/>
    <col min="2560" max="2560" width="7.42578125" style="1" customWidth="1"/>
    <col min="2561" max="2561" width="7.28515625" style="1" customWidth="1"/>
    <col min="2562" max="2562" width="7.42578125" style="1" customWidth="1"/>
    <col min="2563" max="2563" width="8.42578125" style="1" customWidth="1"/>
    <col min="2564" max="2564" width="10.42578125" style="1" bestFit="1" customWidth="1"/>
    <col min="2565" max="2811" width="9.140625" style="1"/>
    <col min="2812" max="2812" width="4.42578125" style="1" customWidth="1"/>
    <col min="2813" max="2813" width="56.85546875" style="1" customWidth="1"/>
    <col min="2814" max="2814" width="14.140625" style="1" customWidth="1"/>
    <col min="2815" max="2815" width="13.42578125" style="1" customWidth="1"/>
    <col min="2816" max="2816" width="7.42578125" style="1" customWidth="1"/>
    <col min="2817" max="2817" width="7.28515625" style="1" customWidth="1"/>
    <col min="2818" max="2818" width="7.42578125" style="1" customWidth="1"/>
    <col min="2819" max="2819" width="8.42578125" style="1" customWidth="1"/>
    <col min="2820" max="2820" width="10.42578125" style="1" bestFit="1" customWidth="1"/>
    <col min="2821" max="3067" width="9.140625" style="1"/>
    <col min="3068" max="3068" width="4.42578125" style="1" customWidth="1"/>
    <col min="3069" max="3069" width="56.85546875" style="1" customWidth="1"/>
    <col min="3070" max="3070" width="14.140625" style="1" customWidth="1"/>
    <col min="3071" max="3071" width="13.42578125" style="1" customWidth="1"/>
    <col min="3072" max="3072" width="7.42578125" style="1" customWidth="1"/>
    <col min="3073" max="3073" width="7.28515625" style="1" customWidth="1"/>
    <col min="3074" max="3074" width="7.42578125" style="1" customWidth="1"/>
    <col min="3075" max="3075" width="8.42578125" style="1" customWidth="1"/>
    <col min="3076" max="3076" width="10.42578125" style="1" bestFit="1" customWidth="1"/>
    <col min="3077" max="3323" width="9.140625" style="1"/>
    <col min="3324" max="3324" width="4.42578125" style="1" customWidth="1"/>
    <col min="3325" max="3325" width="56.85546875" style="1" customWidth="1"/>
    <col min="3326" max="3326" width="14.140625" style="1" customWidth="1"/>
    <col min="3327" max="3327" width="13.42578125" style="1" customWidth="1"/>
    <col min="3328" max="3328" width="7.42578125" style="1" customWidth="1"/>
    <col min="3329" max="3329" width="7.28515625" style="1" customWidth="1"/>
    <col min="3330" max="3330" width="7.42578125" style="1" customWidth="1"/>
    <col min="3331" max="3331" width="8.42578125" style="1" customWidth="1"/>
    <col min="3332" max="3332" width="10.42578125" style="1" bestFit="1" customWidth="1"/>
    <col min="3333" max="3579" width="9.140625" style="1"/>
    <col min="3580" max="3580" width="4.42578125" style="1" customWidth="1"/>
    <col min="3581" max="3581" width="56.85546875" style="1" customWidth="1"/>
    <col min="3582" max="3582" width="14.140625" style="1" customWidth="1"/>
    <col min="3583" max="3583" width="13.42578125" style="1" customWidth="1"/>
    <col min="3584" max="3584" width="7.42578125" style="1" customWidth="1"/>
    <col min="3585" max="3585" width="7.28515625" style="1" customWidth="1"/>
    <col min="3586" max="3586" width="7.42578125" style="1" customWidth="1"/>
    <col min="3587" max="3587" width="8.42578125" style="1" customWidth="1"/>
    <col min="3588" max="3588" width="10.42578125" style="1" bestFit="1" customWidth="1"/>
    <col min="3589" max="3835" width="9.140625" style="1"/>
    <col min="3836" max="3836" width="4.42578125" style="1" customWidth="1"/>
    <col min="3837" max="3837" width="56.85546875" style="1" customWidth="1"/>
    <col min="3838" max="3838" width="14.140625" style="1" customWidth="1"/>
    <col min="3839" max="3839" width="13.42578125" style="1" customWidth="1"/>
    <col min="3840" max="3840" width="7.42578125" style="1" customWidth="1"/>
    <col min="3841" max="3841" width="7.28515625" style="1" customWidth="1"/>
    <col min="3842" max="3842" width="7.42578125" style="1" customWidth="1"/>
    <col min="3843" max="3843" width="8.42578125" style="1" customWidth="1"/>
    <col min="3844" max="3844" width="10.42578125" style="1" bestFit="1" customWidth="1"/>
    <col min="3845" max="4091" width="9.140625" style="1"/>
    <col min="4092" max="4092" width="4.42578125" style="1" customWidth="1"/>
    <col min="4093" max="4093" width="56.85546875" style="1" customWidth="1"/>
    <col min="4094" max="4094" width="14.140625" style="1" customWidth="1"/>
    <col min="4095" max="4095" width="13.42578125" style="1" customWidth="1"/>
    <col min="4096" max="4096" width="7.42578125" style="1" customWidth="1"/>
    <col min="4097" max="4097" width="7.28515625" style="1" customWidth="1"/>
    <col min="4098" max="4098" width="7.42578125" style="1" customWidth="1"/>
    <col min="4099" max="4099" width="8.42578125" style="1" customWidth="1"/>
    <col min="4100" max="4100" width="10.42578125" style="1" bestFit="1" customWidth="1"/>
    <col min="4101" max="4347" width="9.140625" style="1"/>
    <col min="4348" max="4348" width="4.42578125" style="1" customWidth="1"/>
    <col min="4349" max="4349" width="56.85546875" style="1" customWidth="1"/>
    <col min="4350" max="4350" width="14.140625" style="1" customWidth="1"/>
    <col min="4351" max="4351" width="13.42578125" style="1" customWidth="1"/>
    <col min="4352" max="4352" width="7.42578125" style="1" customWidth="1"/>
    <col min="4353" max="4353" width="7.28515625" style="1" customWidth="1"/>
    <col min="4354" max="4354" width="7.42578125" style="1" customWidth="1"/>
    <col min="4355" max="4355" width="8.42578125" style="1" customWidth="1"/>
    <col min="4356" max="4356" width="10.42578125" style="1" bestFit="1" customWidth="1"/>
    <col min="4357" max="4603" width="9.140625" style="1"/>
    <col min="4604" max="4604" width="4.42578125" style="1" customWidth="1"/>
    <col min="4605" max="4605" width="56.85546875" style="1" customWidth="1"/>
    <col min="4606" max="4606" width="14.140625" style="1" customWidth="1"/>
    <col min="4607" max="4607" width="13.42578125" style="1" customWidth="1"/>
    <col min="4608" max="4608" width="7.42578125" style="1" customWidth="1"/>
    <col min="4609" max="4609" width="7.28515625" style="1" customWidth="1"/>
    <col min="4610" max="4610" width="7.42578125" style="1" customWidth="1"/>
    <col min="4611" max="4611" width="8.42578125" style="1" customWidth="1"/>
    <col min="4612" max="4612" width="10.42578125" style="1" bestFit="1" customWidth="1"/>
    <col min="4613" max="4859" width="9.140625" style="1"/>
    <col min="4860" max="4860" width="4.42578125" style="1" customWidth="1"/>
    <col min="4861" max="4861" width="56.85546875" style="1" customWidth="1"/>
    <col min="4862" max="4862" width="14.140625" style="1" customWidth="1"/>
    <col min="4863" max="4863" width="13.42578125" style="1" customWidth="1"/>
    <col min="4864" max="4864" width="7.42578125" style="1" customWidth="1"/>
    <col min="4865" max="4865" width="7.28515625" style="1" customWidth="1"/>
    <col min="4866" max="4866" width="7.42578125" style="1" customWidth="1"/>
    <col min="4867" max="4867" width="8.42578125" style="1" customWidth="1"/>
    <col min="4868" max="4868" width="10.42578125" style="1" bestFit="1" customWidth="1"/>
    <col min="4869" max="5115" width="9.140625" style="1"/>
    <col min="5116" max="5116" width="4.42578125" style="1" customWidth="1"/>
    <col min="5117" max="5117" width="56.85546875" style="1" customWidth="1"/>
    <col min="5118" max="5118" width="14.140625" style="1" customWidth="1"/>
    <col min="5119" max="5119" width="13.42578125" style="1" customWidth="1"/>
    <col min="5120" max="5120" width="7.42578125" style="1" customWidth="1"/>
    <col min="5121" max="5121" width="7.28515625" style="1" customWidth="1"/>
    <col min="5122" max="5122" width="7.42578125" style="1" customWidth="1"/>
    <col min="5123" max="5123" width="8.42578125" style="1" customWidth="1"/>
    <col min="5124" max="5124" width="10.42578125" style="1" bestFit="1" customWidth="1"/>
    <col min="5125" max="5371" width="9.140625" style="1"/>
    <col min="5372" max="5372" width="4.42578125" style="1" customWidth="1"/>
    <col min="5373" max="5373" width="56.85546875" style="1" customWidth="1"/>
    <col min="5374" max="5374" width="14.140625" style="1" customWidth="1"/>
    <col min="5375" max="5375" width="13.42578125" style="1" customWidth="1"/>
    <col min="5376" max="5376" width="7.42578125" style="1" customWidth="1"/>
    <col min="5377" max="5377" width="7.28515625" style="1" customWidth="1"/>
    <col min="5378" max="5378" width="7.42578125" style="1" customWidth="1"/>
    <col min="5379" max="5379" width="8.42578125" style="1" customWidth="1"/>
    <col min="5380" max="5380" width="10.42578125" style="1" bestFit="1" customWidth="1"/>
    <col min="5381" max="5627" width="9.140625" style="1"/>
    <col min="5628" max="5628" width="4.42578125" style="1" customWidth="1"/>
    <col min="5629" max="5629" width="56.85546875" style="1" customWidth="1"/>
    <col min="5630" max="5630" width="14.140625" style="1" customWidth="1"/>
    <col min="5631" max="5631" width="13.42578125" style="1" customWidth="1"/>
    <col min="5632" max="5632" width="7.42578125" style="1" customWidth="1"/>
    <col min="5633" max="5633" width="7.28515625" style="1" customWidth="1"/>
    <col min="5634" max="5634" width="7.42578125" style="1" customWidth="1"/>
    <col min="5635" max="5635" width="8.42578125" style="1" customWidth="1"/>
    <col min="5636" max="5636" width="10.42578125" style="1" bestFit="1" customWidth="1"/>
    <col min="5637" max="5883" width="9.140625" style="1"/>
    <col min="5884" max="5884" width="4.42578125" style="1" customWidth="1"/>
    <col min="5885" max="5885" width="56.85546875" style="1" customWidth="1"/>
    <col min="5886" max="5886" width="14.140625" style="1" customWidth="1"/>
    <col min="5887" max="5887" width="13.42578125" style="1" customWidth="1"/>
    <col min="5888" max="5888" width="7.42578125" style="1" customWidth="1"/>
    <col min="5889" max="5889" width="7.28515625" style="1" customWidth="1"/>
    <col min="5890" max="5890" width="7.42578125" style="1" customWidth="1"/>
    <col min="5891" max="5891" width="8.42578125" style="1" customWidth="1"/>
    <col min="5892" max="5892" width="10.42578125" style="1" bestFit="1" customWidth="1"/>
    <col min="5893" max="6139" width="9.140625" style="1"/>
    <col min="6140" max="6140" width="4.42578125" style="1" customWidth="1"/>
    <col min="6141" max="6141" width="56.85546875" style="1" customWidth="1"/>
    <col min="6142" max="6142" width="14.140625" style="1" customWidth="1"/>
    <col min="6143" max="6143" width="13.42578125" style="1" customWidth="1"/>
    <col min="6144" max="6144" width="7.42578125" style="1" customWidth="1"/>
    <col min="6145" max="6145" width="7.28515625" style="1" customWidth="1"/>
    <col min="6146" max="6146" width="7.42578125" style="1" customWidth="1"/>
    <col min="6147" max="6147" width="8.42578125" style="1" customWidth="1"/>
    <col min="6148" max="6148" width="10.42578125" style="1" bestFit="1" customWidth="1"/>
    <col min="6149" max="6395" width="9.140625" style="1"/>
    <col min="6396" max="6396" width="4.42578125" style="1" customWidth="1"/>
    <col min="6397" max="6397" width="56.85546875" style="1" customWidth="1"/>
    <col min="6398" max="6398" width="14.140625" style="1" customWidth="1"/>
    <col min="6399" max="6399" width="13.42578125" style="1" customWidth="1"/>
    <col min="6400" max="6400" width="7.42578125" style="1" customWidth="1"/>
    <col min="6401" max="6401" width="7.28515625" style="1" customWidth="1"/>
    <col min="6402" max="6402" width="7.42578125" style="1" customWidth="1"/>
    <col min="6403" max="6403" width="8.42578125" style="1" customWidth="1"/>
    <col min="6404" max="6404" width="10.42578125" style="1" bestFit="1" customWidth="1"/>
    <col min="6405" max="6651" width="9.140625" style="1"/>
    <col min="6652" max="6652" width="4.42578125" style="1" customWidth="1"/>
    <col min="6653" max="6653" width="56.85546875" style="1" customWidth="1"/>
    <col min="6654" max="6654" width="14.140625" style="1" customWidth="1"/>
    <col min="6655" max="6655" width="13.42578125" style="1" customWidth="1"/>
    <col min="6656" max="6656" width="7.42578125" style="1" customWidth="1"/>
    <col min="6657" max="6657" width="7.28515625" style="1" customWidth="1"/>
    <col min="6658" max="6658" width="7.42578125" style="1" customWidth="1"/>
    <col min="6659" max="6659" width="8.42578125" style="1" customWidth="1"/>
    <col min="6660" max="6660" width="10.42578125" style="1" bestFit="1" customWidth="1"/>
    <col min="6661" max="6907" width="9.140625" style="1"/>
    <col min="6908" max="6908" width="4.42578125" style="1" customWidth="1"/>
    <col min="6909" max="6909" width="56.85546875" style="1" customWidth="1"/>
    <col min="6910" max="6910" width="14.140625" style="1" customWidth="1"/>
    <col min="6911" max="6911" width="13.42578125" style="1" customWidth="1"/>
    <col min="6912" max="6912" width="7.42578125" style="1" customWidth="1"/>
    <col min="6913" max="6913" width="7.28515625" style="1" customWidth="1"/>
    <col min="6914" max="6914" width="7.42578125" style="1" customWidth="1"/>
    <col min="6915" max="6915" width="8.42578125" style="1" customWidth="1"/>
    <col min="6916" max="6916" width="10.42578125" style="1" bestFit="1" customWidth="1"/>
    <col min="6917" max="7163" width="9.140625" style="1"/>
    <col min="7164" max="7164" width="4.42578125" style="1" customWidth="1"/>
    <col min="7165" max="7165" width="56.85546875" style="1" customWidth="1"/>
    <col min="7166" max="7166" width="14.140625" style="1" customWidth="1"/>
    <col min="7167" max="7167" width="13.42578125" style="1" customWidth="1"/>
    <col min="7168" max="7168" width="7.42578125" style="1" customWidth="1"/>
    <col min="7169" max="7169" width="7.28515625" style="1" customWidth="1"/>
    <col min="7170" max="7170" width="7.42578125" style="1" customWidth="1"/>
    <col min="7171" max="7171" width="8.42578125" style="1" customWidth="1"/>
    <col min="7172" max="7172" width="10.42578125" style="1" bestFit="1" customWidth="1"/>
    <col min="7173" max="7419" width="9.140625" style="1"/>
    <col min="7420" max="7420" width="4.42578125" style="1" customWidth="1"/>
    <col min="7421" max="7421" width="56.85546875" style="1" customWidth="1"/>
    <col min="7422" max="7422" width="14.140625" style="1" customWidth="1"/>
    <col min="7423" max="7423" width="13.42578125" style="1" customWidth="1"/>
    <col min="7424" max="7424" width="7.42578125" style="1" customWidth="1"/>
    <col min="7425" max="7425" width="7.28515625" style="1" customWidth="1"/>
    <col min="7426" max="7426" width="7.42578125" style="1" customWidth="1"/>
    <col min="7427" max="7427" width="8.42578125" style="1" customWidth="1"/>
    <col min="7428" max="7428" width="10.42578125" style="1" bestFit="1" customWidth="1"/>
    <col min="7429" max="7675" width="9.140625" style="1"/>
    <col min="7676" max="7676" width="4.42578125" style="1" customWidth="1"/>
    <col min="7677" max="7677" width="56.85546875" style="1" customWidth="1"/>
    <col min="7678" max="7678" width="14.140625" style="1" customWidth="1"/>
    <col min="7679" max="7679" width="13.42578125" style="1" customWidth="1"/>
    <col min="7680" max="7680" width="7.42578125" style="1" customWidth="1"/>
    <col min="7681" max="7681" width="7.28515625" style="1" customWidth="1"/>
    <col min="7682" max="7682" width="7.42578125" style="1" customWidth="1"/>
    <col min="7683" max="7683" width="8.42578125" style="1" customWidth="1"/>
    <col min="7684" max="7684" width="10.42578125" style="1" bestFit="1" customWidth="1"/>
    <col min="7685" max="7931" width="9.140625" style="1"/>
    <col min="7932" max="7932" width="4.42578125" style="1" customWidth="1"/>
    <col min="7933" max="7933" width="56.85546875" style="1" customWidth="1"/>
    <col min="7934" max="7934" width="14.140625" style="1" customWidth="1"/>
    <col min="7935" max="7935" width="13.42578125" style="1" customWidth="1"/>
    <col min="7936" max="7936" width="7.42578125" style="1" customWidth="1"/>
    <col min="7937" max="7937" width="7.28515625" style="1" customWidth="1"/>
    <col min="7938" max="7938" width="7.42578125" style="1" customWidth="1"/>
    <col min="7939" max="7939" width="8.42578125" style="1" customWidth="1"/>
    <col min="7940" max="7940" width="10.42578125" style="1" bestFit="1" customWidth="1"/>
    <col min="7941" max="8187" width="9.140625" style="1"/>
    <col min="8188" max="8188" width="4.42578125" style="1" customWidth="1"/>
    <col min="8189" max="8189" width="56.85546875" style="1" customWidth="1"/>
    <col min="8190" max="8190" width="14.140625" style="1" customWidth="1"/>
    <col min="8191" max="8191" width="13.42578125" style="1" customWidth="1"/>
    <col min="8192" max="8192" width="7.42578125" style="1" customWidth="1"/>
    <col min="8193" max="8193" width="7.28515625" style="1" customWidth="1"/>
    <col min="8194" max="8194" width="7.42578125" style="1" customWidth="1"/>
    <col min="8195" max="8195" width="8.42578125" style="1" customWidth="1"/>
    <col min="8196" max="8196" width="10.42578125" style="1" bestFit="1" customWidth="1"/>
    <col min="8197" max="8443" width="9.140625" style="1"/>
    <col min="8444" max="8444" width="4.42578125" style="1" customWidth="1"/>
    <col min="8445" max="8445" width="56.85546875" style="1" customWidth="1"/>
    <col min="8446" max="8446" width="14.140625" style="1" customWidth="1"/>
    <col min="8447" max="8447" width="13.42578125" style="1" customWidth="1"/>
    <col min="8448" max="8448" width="7.42578125" style="1" customWidth="1"/>
    <col min="8449" max="8449" width="7.28515625" style="1" customWidth="1"/>
    <col min="8450" max="8450" width="7.42578125" style="1" customWidth="1"/>
    <col min="8451" max="8451" width="8.42578125" style="1" customWidth="1"/>
    <col min="8452" max="8452" width="10.42578125" style="1" bestFit="1" customWidth="1"/>
    <col min="8453" max="8699" width="9.140625" style="1"/>
    <col min="8700" max="8700" width="4.42578125" style="1" customWidth="1"/>
    <col min="8701" max="8701" width="56.85546875" style="1" customWidth="1"/>
    <col min="8702" max="8702" width="14.140625" style="1" customWidth="1"/>
    <col min="8703" max="8703" width="13.42578125" style="1" customWidth="1"/>
    <col min="8704" max="8704" width="7.42578125" style="1" customWidth="1"/>
    <col min="8705" max="8705" width="7.28515625" style="1" customWidth="1"/>
    <col min="8706" max="8706" width="7.42578125" style="1" customWidth="1"/>
    <col min="8707" max="8707" width="8.42578125" style="1" customWidth="1"/>
    <col min="8708" max="8708" width="10.42578125" style="1" bestFit="1" customWidth="1"/>
    <col min="8709" max="8955" width="9.140625" style="1"/>
    <col min="8956" max="8956" width="4.42578125" style="1" customWidth="1"/>
    <col min="8957" max="8957" width="56.85546875" style="1" customWidth="1"/>
    <col min="8958" max="8958" width="14.140625" style="1" customWidth="1"/>
    <col min="8959" max="8959" width="13.42578125" style="1" customWidth="1"/>
    <col min="8960" max="8960" width="7.42578125" style="1" customWidth="1"/>
    <col min="8961" max="8961" width="7.28515625" style="1" customWidth="1"/>
    <col min="8962" max="8962" width="7.42578125" style="1" customWidth="1"/>
    <col min="8963" max="8963" width="8.42578125" style="1" customWidth="1"/>
    <col min="8964" max="8964" width="10.42578125" style="1" bestFit="1" customWidth="1"/>
    <col min="8965" max="9211" width="9.140625" style="1"/>
    <col min="9212" max="9212" width="4.42578125" style="1" customWidth="1"/>
    <col min="9213" max="9213" width="56.85546875" style="1" customWidth="1"/>
    <col min="9214" max="9214" width="14.140625" style="1" customWidth="1"/>
    <col min="9215" max="9215" width="13.42578125" style="1" customWidth="1"/>
    <col min="9216" max="9216" width="7.42578125" style="1" customWidth="1"/>
    <col min="9217" max="9217" width="7.28515625" style="1" customWidth="1"/>
    <col min="9218" max="9218" width="7.42578125" style="1" customWidth="1"/>
    <col min="9219" max="9219" width="8.42578125" style="1" customWidth="1"/>
    <col min="9220" max="9220" width="10.42578125" style="1" bestFit="1" customWidth="1"/>
    <col min="9221" max="9467" width="9.140625" style="1"/>
    <col min="9468" max="9468" width="4.42578125" style="1" customWidth="1"/>
    <col min="9469" max="9469" width="56.85546875" style="1" customWidth="1"/>
    <col min="9470" max="9470" width="14.140625" style="1" customWidth="1"/>
    <col min="9471" max="9471" width="13.42578125" style="1" customWidth="1"/>
    <col min="9472" max="9472" width="7.42578125" style="1" customWidth="1"/>
    <col min="9473" max="9473" width="7.28515625" style="1" customWidth="1"/>
    <col min="9474" max="9474" width="7.42578125" style="1" customWidth="1"/>
    <col min="9475" max="9475" width="8.42578125" style="1" customWidth="1"/>
    <col min="9476" max="9476" width="10.42578125" style="1" bestFit="1" customWidth="1"/>
    <col min="9477" max="9723" width="9.140625" style="1"/>
    <col min="9724" max="9724" width="4.42578125" style="1" customWidth="1"/>
    <col min="9725" max="9725" width="56.85546875" style="1" customWidth="1"/>
    <col min="9726" max="9726" width="14.140625" style="1" customWidth="1"/>
    <col min="9727" max="9727" width="13.42578125" style="1" customWidth="1"/>
    <col min="9728" max="9728" width="7.42578125" style="1" customWidth="1"/>
    <col min="9729" max="9729" width="7.28515625" style="1" customWidth="1"/>
    <col min="9730" max="9730" width="7.42578125" style="1" customWidth="1"/>
    <col min="9731" max="9731" width="8.42578125" style="1" customWidth="1"/>
    <col min="9732" max="9732" width="10.42578125" style="1" bestFit="1" customWidth="1"/>
    <col min="9733" max="9979" width="9.140625" style="1"/>
    <col min="9980" max="9980" width="4.42578125" style="1" customWidth="1"/>
    <col min="9981" max="9981" width="56.85546875" style="1" customWidth="1"/>
    <col min="9982" max="9982" width="14.140625" style="1" customWidth="1"/>
    <col min="9983" max="9983" width="13.42578125" style="1" customWidth="1"/>
    <col min="9984" max="9984" width="7.42578125" style="1" customWidth="1"/>
    <col min="9985" max="9985" width="7.28515625" style="1" customWidth="1"/>
    <col min="9986" max="9986" width="7.42578125" style="1" customWidth="1"/>
    <col min="9987" max="9987" width="8.42578125" style="1" customWidth="1"/>
    <col min="9988" max="9988" width="10.42578125" style="1" bestFit="1" customWidth="1"/>
    <col min="9989" max="10235" width="9.140625" style="1"/>
    <col min="10236" max="10236" width="4.42578125" style="1" customWidth="1"/>
    <col min="10237" max="10237" width="56.85546875" style="1" customWidth="1"/>
    <col min="10238" max="10238" width="14.140625" style="1" customWidth="1"/>
    <col min="10239" max="10239" width="13.42578125" style="1" customWidth="1"/>
    <col min="10240" max="10240" width="7.42578125" style="1" customWidth="1"/>
    <col min="10241" max="10241" width="7.28515625" style="1" customWidth="1"/>
    <col min="10242" max="10242" width="7.42578125" style="1" customWidth="1"/>
    <col min="10243" max="10243" width="8.42578125" style="1" customWidth="1"/>
    <col min="10244" max="10244" width="10.42578125" style="1" bestFit="1" customWidth="1"/>
    <col min="10245" max="10491" width="9.140625" style="1"/>
    <col min="10492" max="10492" width="4.42578125" style="1" customWidth="1"/>
    <col min="10493" max="10493" width="56.85546875" style="1" customWidth="1"/>
    <col min="10494" max="10494" width="14.140625" style="1" customWidth="1"/>
    <col min="10495" max="10495" width="13.42578125" style="1" customWidth="1"/>
    <col min="10496" max="10496" width="7.42578125" style="1" customWidth="1"/>
    <col min="10497" max="10497" width="7.28515625" style="1" customWidth="1"/>
    <col min="10498" max="10498" width="7.42578125" style="1" customWidth="1"/>
    <col min="10499" max="10499" width="8.42578125" style="1" customWidth="1"/>
    <col min="10500" max="10500" width="10.42578125" style="1" bestFit="1" customWidth="1"/>
    <col min="10501" max="10747" width="9.140625" style="1"/>
    <col min="10748" max="10748" width="4.42578125" style="1" customWidth="1"/>
    <col min="10749" max="10749" width="56.85546875" style="1" customWidth="1"/>
    <col min="10750" max="10750" width="14.140625" style="1" customWidth="1"/>
    <col min="10751" max="10751" width="13.42578125" style="1" customWidth="1"/>
    <col min="10752" max="10752" width="7.42578125" style="1" customWidth="1"/>
    <col min="10753" max="10753" width="7.28515625" style="1" customWidth="1"/>
    <col min="10754" max="10754" width="7.42578125" style="1" customWidth="1"/>
    <col min="10755" max="10755" width="8.42578125" style="1" customWidth="1"/>
    <col min="10756" max="10756" width="10.42578125" style="1" bestFit="1" customWidth="1"/>
    <col min="10757" max="11003" width="9.140625" style="1"/>
    <col min="11004" max="11004" width="4.42578125" style="1" customWidth="1"/>
    <col min="11005" max="11005" width="56.85546875" style="1" customWidth="1"/>
    <col min="11006" max="11006" width="14.140625" style="1" customWidth="1"/>
    <col min="11007" max="11007" width="13.42578125" style="1" customWidth="1"/>
    <col min="11008" max="11008" width="7.42578125" style="1" customWidth="1"/>
    <col min="11009" max="11009" width="7.28515625" style="1" customWidth="1"/>
    <col min="11010" max="11010" width="7.42578125" style="1" customWidth="1"/>
    <col min="11011" max="11011" width="8.42578125" style="1" customWidth="1"/>
    <col min="11012" max="11012" width="10.42578125" style="1" bestFit="1" customWidth="1"/>
    <col min="11013" max="11259" width="9.140625" style="1"/>
    <col min="11260" max="11260" width="4.42578125" style="1" customWidth="1"/>
    <col min="11261" max="11261" width="56.85546875" style="1" customWidth="1"/>
    <col min="11262" max="11262" width="14.140625" style="1" customWidth="1"/>
    <col min="11263" max="11263" width="13.42578125" style="1" customWidth="1"/>
    <col min="11264" max="11264" width="7.42578125" style="1" customWidth="1"/>
    <col min="11265" max="11265" width="7.28515625" style="1" customWidth="1"/>
    <col min="11266" max="11266" width="7.42578125" style="1" customWidth="1"/>
    <col min="11267" max="11267" width="8.42578125" style="1" customWidth="1"/>
    <col min="11268" max="11268" width="10.42578125" style="1" bestFit="1" customWidth="1"/>
    <col min="11269" max="11515" width="9.140625" style="1"/>
    <col min="11516" max="11516" width="4.42578125" style="1" customWidth="1"/>
    <col min="11517" max="11517" width="56.85546875" style="1" customWidth="1"/>
    <col min="11518" max="11518" width="14.140625" style="1" customWidth="1"/>
    <col min="11519" max="11519" width="13.42578125" style="1" customWidth="1"/>
    <col min="11520" max="11520" width="7.42578125" style="1" customWidth="1"/>
    <col min="11521" max="11521" width="7.28515625" style="1" customWidth="1"/>
    <col min="11522" max="11522" width="7.42578125" style="1" customWidth="1"/>
    <col min="11523" max="11523" width="8.42578125" style="1" customWidth="1"/>
    <col min="11524" max="11524" width="10.42578125" style="1" bestFit="1" customWidth="1"/>
    <col min="11525" max="11771" width="9.140625" style="1"/>
    <col min="11772" max="11772" width="4.42578125" style="1" customWidth="1"/>
    <col min="11773" max="11773" width="56.85546875" style="1" customWidth="1"/>
    <col min="11774" max="11774" width="14.140625" style="1" customWidth="1"/>
    <col min="11775" max="11775" width="13.42578125" style="1" customWidth="1"/>
    <col min="11776" max="11776" width="7.42578125" style="1" customWidth="1"/>
    <col min="11777" max="11777" width="7.28515625" style="1" customWidth="1"/>
    <col min="11778" max="11778" width="7.42578125" style="1" customWidth="1"/>
    <col min="11779" max="11779" width="8.42578125" style="1" customWidth="1"/>
    <col min="11780" max="11780" width="10.42578125" style="1" bestFit="1" customWidth="1"/>
    <col min="11781" max="12027" width="9.140625" style="1"/>
    <col min="12028" max="12028" width="4.42578125" style="1" customWidth="1"/>
    <col min="12029" max="12029" width="56.85546875" style="1" customWidth="1"/>
    <col min="12030" max="12030" width="14.140625" style="1" customWidth="1"/>
    <col min="12031" max="12031" width="13.42578125" style="1" customWidth="1"/>
    <col min="12032" max="12032" width="7.42578125" style="1" customWidth="1"/>
    <col min="12033" max="12033" width="7.28515625" style="1" customWidth="1"/>
    <col min="12034" max="12034" width="7.42578125" style="1" customWidth="1"/>
    <col min="12035" max="12035" width="8.42578125" style="1" customWidth="1"/>
    <col min="12036" max="12036" width="10.42578125" style="1" bestFit="1" customWidth="1"/>
    <col min="12037" max="12283" width="9.140625" style="1"/>
    <col min="12284" max="12284" width="4.42578125" style="1" customWidth="1"/>
    <col min="12285" max="12285" width="56.85546875" style="1" customWidth="1"/>
    <col min="12286" max="12286" width="14.140625" style="1" customWidth="1"/>
    <col min="12287" max="12287" width="13.42578125" style="1" customWidth="1"/>
    <col min="12288" max="12288" width="7.42578125" style="1" customWidth="1"/>
    <col min="12289" max="12289" width="7.28515625" style="1" customWidth="1"/>
    <col min="12290" max="12290" width="7.42578125" style="1" customWidth="1"/>
    <col min="12291" max="12291" width="8.42578125" style="1" customWidth="1"/>
    <col min="12292" max="12292" width="10.42578125" style="1" bestFit="1" customWidth="1"/>
    <col min="12293" max="12539" width="9.140625" style="1"/>
    <col min="12540" max="12540" width="4.42578125" style="1" customWidth="1"/>
    <col min="12541" max="12541" width="56.85546875" style="1" customWidth="1"/>
    <col min="12542" max="12542" width="14.140625" style="1" customWidth="1"/>
    <col min="12543" max="12543" width="13.42578125" style="1" customWidth="1"/>
    <col min="12544" max="12544" width="7.42578125" style="1" customWidth="1"/>
    <col min="12545" max="12545" width="7.28515625" style="1" customWidth="1"/>
    <col min="12546" max="12546" width="7.42578125" style="1" customWidth="1"/>
    <col min="12547" max="12547" width="8.42578125" style="1" customWidth="1"/>
    <col min="12548" max="12548" width="10.42578125" style="1" bestFit="1" customWidth="1"/>
    <col min="12549" max="12795" width="9.140625" style="1"/>
    <col min="12796" max="12796" width="4.42578125" style="1" customWidth="1"/>
    <col min="12797" max="12797" width="56.85546875" style="1" customWidth="1"/>
    <col min="12798" max="12798" width="14.140625" style="1" customWidth="1"/>
    <col min="12799" max="12799" width="13.42578125" style="1" customWidth="1"/>
    <col min="12800" max="12800" width="7.42578125" style="1" customWidth="1"/>
    <col min="12801" max="12801" width="7.28515625" style="1" customWidth="1"/>
    <col min="12802" max="12802" width="7.42578125" style="1" customWidth="1"/>
    <col min="12803" max="12803" width="8.42578125" style="1" customWidth="1"/>
    <col min="12804" max="12804" width="10.42578125" style="1" bestFit="1" customWidth="1"/>
    <col min="12805" max="13051" width="9.140625" style="1"/>
    <col min="13052" max="13052" width="4.42578125" style="1" customWidth="1"/>
    <col min="13053" max="13053" width="56.85546875" style="1" customWidth="1"/>
    <col min="13054" max="13054" width="14.140625" style="1" customWidth="1"/>
    <col min="13055" max="13055" width="13.42578125" style="1" customWidth="1"/>
    <col min="13056" max="13056" width="7.42578125" style="1" customWidth="1"/>
    <col min="13057" max="13057" width="7.28515625" style="1" customWidth="1"/>
    <col min="13058" max="13058" width="7.42578125" style="1" customWidth="1"/>
    <col min="13059" max="13059" width="8.42578125" style="1" customWidth="1"/>
    <col min="13060" max="13060" width="10.42578125" style="1" bestFit="1" customWidth="1"/>
    <col min="13061" max="13307" width="9.140625" style="1"/>
    <col min="13308" max="13308" width="4.42578125" style="1" customWidth="1"/>
    <col min="13309" max="13309" width="56.85546875" style="1" customWidth="1"/>
    <col min="13310" max="13310" width="14.140625" style="1" customWidth="1"/>
    <col min="13311" max="13311" width="13.42578125" style="1" customWidth="1"/>
    <col min="13312" max="13312" width="7.42578125" style="1" customWidth="1"/>
    <col min="13313" max="13313" width="7.28515625" style="1" customWidth="1"/>
    <col min="13314" max="13314" width="7.42578125" style="1" customWidth="1"/>
    <col min="13315" max="13315" width="8.42578125" style="1" customWidth="1"/>
    <col min="13316" max="13316" width="10.42578125" style="1" bestFit="1" customWidth="1"/>
    <col min="13317" max="13563" width="9.140625" style="1"/>
    <col min="13564" max="13564" width="4.42578125" style="1" customWidth="1"/>
    <col min="13565" max="13565" width="56.85546875" style="1" customWidth="1"/>
    <col min="13566" max="13566" width="14.140625" style="1" customWidth="1"/>
    <col min="13567" max="13567" width="13.42578125" style="1" customWidth="1"/>
    <col min="13568" max="13568" width="7.42578125" style="1" customWidth="1"/>
    <col min="13569" max="13569" width="7.28515625" style="1" customWidth="1"/>
    <col min="13570" max="13570" width="7.42578125" style="1" customWidth="1"/>
    <col min="13571" max="13571" width="8.42578125" style="1" customWidth="1"/>
    <col min="13572" max="13572" width="10.42578125" style="1" bestFit="1" customWidth="1"/>
    <col min="13573" max="13819" width="9.140625" style="1"/>
    <col min="13820" max="13820" width="4.42578125" style="1" customWidth="1"/>
    <col min="13821" max="13821" width="56.85546875" style="1" customWidth="1"/>
    <col min="13822" max="13822" width="14.140625" style="1" customWidth="1"/>
    <col min="13823" max="13823" width="13.42578125" style="1" customWidth="1"/>
    <col min="13824" max="13824" width="7.42578125" style="1" customWidth="1"/>
    <col min="13825" max="13825" width="7.28515625" style="1" customWidth="1"/>
    <col min="13826" max="13826" width="7.42578125" style="1" customWidth="1"/>
    <col min="13827" max="13827" width="8.42578125" style="1" customWidth="1"/>
    <col min="13828" max="13828" width="10.42578125" style="1" bestFit="1" customWidth="1"/>
    <col min="13829" max="14075" width="9.140625" style="1"/>
    <col min="14076" max="14076" width="4.42578125" style="1" customWidth="1"/>
    <col min="14077" max="14077" width="56.85546875" style="1" customWidth="1"/>
    <col min="14078" max="14078" width="14.140625" style="1" customWidth="1"/>
    <col min="14079" max="14079" width="13.42578125" style="1" customWidth="1"/>
    <col min="14080" max="14080" width="7.42578125" style="1" customWidth="1"/>
    <col min="14081" max="14081" width="7.28515625" style="1" customWidth="1"/>
    <col min="14082" max="14082" width="7.42578125" style="1" customWidth="1"/>
    <col min="14083" max="14083" width="8.42578125" style="1" customWidth="1"/>
    <col min="14084" max="14084" width="10.42578125" style="1" bestFit="1" customWidth="1"/>
    <col min="14085" max="14331" width="9.140625" style="1"/>
    <col min="14332" max="14332" width="4.42578125" style="1" customWidth="1"/>
    <col min="14333" max="14333" width="56.85546875" style="1" customWidth="1"/>
    <col min="14334" max="14334" width="14.140625" style="1" customWidth="1"/>
    <col min="14335" max="14335" width="13.42578125" style="1" customWidth="1"/>
    <col min="14336" max="14336" width="7.42578125" style="1" customWidth="1"/>
    <col min="14337" max="14337" width="7.28515625" style="1" customWidth="1"/>
    <col min="14338" max="14338" width="7.42578125" style="1" customWidth="1"/>
    <col min="14339" max="14339" width="8.42578125" style="1" customWidth="1"/>
    <col min="14340" max="14340" width="10.42578125" style="1" bestFit="1" customWidth="1"/>
    <col min="14341" max="14587" width="9.140625" style="1"/>
    <col min="14588" max="14588" width="4.42578125" style="1" customWidth="1"/>
    <col min="14589" max="14589" width="56.85546875" style="1" customWidth="1"/>
    <col min="14590" max="14590" width="14.140625" style="1" customWidth="1"/>
    <col min="14591" max="14591" width="13.42578125" style="1" customWidth="1"/>
    <col min="14592" max="14592" width="7.42578125" style="1" customWidth="1"/>
    <col min="14593" max="14593" width="7.28515625" style="1" customWidth="1"/>
    <col min="14594" max="14594" width="7.42578125" style="1" customWidth="1"/>
    <col min="14595" max="14595" width="8.42578125" style="1" customWidth="1"/>
    <col min="14596" max="14596" width="10.42578125" style="1" bestFit="1" customWidth="1"/>
    <col min="14597" max="14843" width="9.140625" style="1"/>
    <col min="14844" max="14844" width="4.42578125" style="1" customWidth="1"/>
    <col min="14845" max="14845" width="56.85546875" style="1" customWidth="1"/>
    <col min="14846" max="14846" width="14.140625" style="1" customWidth="1"/>
    <col min="14847" max="14847" width="13.42578125" style="1" customWidth="1"/>
    <col min="14848" max="14848" width="7.42578125" style="1" customWidth="1"/>
    <col min="14849" max="14849" width="7.28515625" style="1" customWidth="1"/>
    <col min="14850" max="14850" width="7.42578125" style="1" customWidth="1"/>
    <col min="14851" max="14851" width="8.42578125" style="1" customWidth="1"/>
    <col min="14852" max="14852" width="10.42578125" style="1" bestFit="1" customWidth="1"/>
    <col min="14853" max="15099" width="9.140625" style="1"/>
    <col min="15100" max="15100" width="4.42578125" style="1" customWidth="1"/>
    <col min="15101" max="15101" width="56.85546875" style="1" customWidth="1"/>
    <col min="15102" max="15102" width="14.140625" style="1" customWidth="1"/>
    <col min="15103" max="15103" width="13.42578125" style="1" customWidth="1"/>
    <col min="15104" max="15104" width="7.42578125" style="1" customWidth="1"/>
    <col min="15105" max="15105" width="7.28515625" style="1" customWidth="1"/>
    <col min="15106" max="15106" width="7.42578125" style="1" customWidth="1"/>
    <col min="15107" max="15107" width="8.42578125" style="1" customWidth="1"/>
    <col min="15108" max="15108" width="10.42578125" style="1" bestFit="1" customWidth="1"/>
    <col min="15109" max="15355" width="9.140625" style="1"/>
    <col min="15356" max="15356" width="4.42578125" style="1" customWidth="1"/>
    <col min="15357" max="15357" width="56.85546875" style="1" customWidth="1"/>
    <col min="15358" max="15358" width="14.140625" style="1" customWidth="1"/>
    <col min="15359" max="15359" width="13.42578125" style="1" customWidth="1"/>
    <col min="15360" max="15360" width="7.42578125" style="1" customWidth="1"/>
    <col min="15361" max="15361" width="7.28515625" style="1" customWidth="1"/>
    <col min="15362" max="15362" width="7.42578125" style="1" customWidth="1"/>
    <col min="15363" max="15363" width="8.42578125" style="1" customWidth="1"/>
    <col min="15364" max="15364" width="10.42578125" style="1" bestFit="1" customWidth="1"/>
    <col min="15365" max="15611" width="9.140625" style="1"/>
    <col min="15612" max="15612" width="4.42578125" style="1" customWidth="1"/>
    <col min="15613" max="15613" width="56.85546875" style="1" customWidth="1"/>
    <col min="15614" max="15614" width="14.140625" style="1" customWidth="1"/>
    <col min="15615" max="15615" width="13.42578125" style="1" customWidth="1"/>
    <col min="15616" max="15616" width="7.42578125" style="1" customWidth="1"/>
    <col min="15617" max="15617" width="7.28515625" style="1" customWidth="1"/>
    <col min="15618" max="15618" width="7.42578125" style="1" customWidth="1"/>
    <col min="15619" max="15619" width="8.42578125" style="1" customWidth="1"/>
    <col min="15620" max="15620" width="10.42578125" style="1" bestFit="1" customWidth="1"/>
    <col min="15621" max="15867" width="9.140625" style="1"/>
    <col min="15868" max="15868" width="4.42578125" style="1" customWidth="1"/>
    <col min="15869" max="15869" width="56.85546875" style="1" customWidth="1"/>
    <col min="15870" max="15870" width="14.140625" style="1" customWidth="1"/>
    <col min="15871" max="15871" width="13.42578125" style="1" customWidth="1"/>
    <col min="15872" max="15872" width="7.42578125" style="1" customWidth="1"/>
    <col min="15873" max="15873" width="7.28515625" style="1" customWidth="1"/>
    <col min="15874" max="15874" width="7.42578125" style="1" customWidth="1"/>
    <col min="15875" max="15875" width="8.42578125" style="1" customWidth="1"/>
    <col min="15876" max="15876" width="10.42578125" style="1" bestFit="1" customWidth="1"/>
    <col min="15877" max="16123" width="9.140625" style="1"/>
    <col min="16124" max="16124" width="4.42578125" style="1" customWidth="1"/>
    <col min="16125" max="16125" width="56.85546875" style="1" customWidth="1"/>
    <col min="16126" max="16126" width="14.140625" style="1" customWidth="1"/>
    <col min="16127" max="16127" width="13.42578125" style="1" customWidth="1"/>
    <col min="16128" max="16128" width="7.42578125" style="1" customWidth="1"/>
    <col min="16129" max="16129" width="7.28515625" style="1" customWidth="1"/>
    <col min="16130" max="16130" width="7.42578125" style="1" customWidth="1"/>
    <col min="16131" max="16131" width="8.42578125" style="1" customWidth="1"/>
    <col min="16132" max="16132" width="10.42578125" style="1" bestFit="1" customWidth="1"/>
    <col min="16133" max="16384" width="9.140625" style="1"/>
  </cols>
  <sheetData>
    <row r="1" spans="1:4" ht="18" customHeight="1" x14ac:dyDescent="0.25">
      <c r="C1" s="2" t="s">
        <v>0</v>
      </c>
    </row>
    <row r="2" spans="1:4" ht="13.5" customHeight="1" x14ac:dyDescent="0.25">
      <c r="B2" s="3"/>
      <c r="C2" s="2" t="s">
        <v>1</v>
      </c>
    </row>
    <row r="3" spans="1:4" ht="14.25" customHeight="1" x14ac:dyDescent="0.25">
      <c r="A3" s="4"/>
      <c r="B3" s="4"/>
      <c r="C3" s="2" t="s">
        <v>2</v>
      </c>
    </row>
    <row r="4" spans="1:4" ht="14.25" customHeight="1" x14ac:dyDescent="0.25">
      <c r="B4" s="5"/>
      <c r="C4" s="2" t="s">
        <v>3</v>
      </c>
    </row>
    <row r="5" spans="1:4" ht="14.25" customHeight="1" x14ac:dyDescent="0.25">
      <c r="B5" s="5"/>
      <c r="C5" s="2"/>
    </row>
    <row r="6" spans="1:4" ht="14.25" customHeight="1" x14ac:dyDescent="0.25">
      <c r="B6" s="4" t="s">
        <v>4</v>
      </c>
      <c r="C6" s="6"/>
    </row>
    <row r="7" spans="1:4" x14ac:dyDescent="0.25">
      <c r="C7" s="7" t="s">
        <v>5</v>
      </c>
    </row>
    <row r="8" spans="1:4" ht="20.25" customHeight="1" x14ac:dyDescent="0.25">
      <c r="A8" s="8" t="s">
        <v>6</v>
      </c>
      <c r="B8" s="9" t="s">
        <v>7</v>
      </c>
      <c r="C8" s="10" t="s">
        <v>8</v>
      </c>
      <c r="D8" s="11"/>
    </row>
    <row r="9" spans="1:4" x14ac:dyDescent="0.25">
      <c r="A9" s="12">
        <v>1</v>
      </c>
      <c r="B9" s="13" t="s">
        <v>9</v>
      </c>
      <c r="C9" s="14">
        <f>C10+C14+C18</f>
        <v>40956</v>
      </c>
      <c r="D9" s="15"/>
    </row>
    <row r="10" spans="1:4" x14ac:dyDescent="0.25">
      <c r="A10" s="12">
        <v>2</v>
      </c>
      <c r="B10" s="13" t="s">
        <v>10</v>
      </c>
      <c r="C10" s="14">
        <f>C11</f>
        <v>39461</v>
      </c>
      <c r="D10" s="15"/>
    </row>
    <row r="11" spans="1:4" x14ac:dyDescent="0.25">
      <c r="A11" s="12">
        <v>3</v>
      </c>
      <c r="B11" s="16" t="s">
        <v>11</v>
      </c>
      <c r="C11" s="17">
        <f>+C12+C13</f>
        <v>39461</v>
      </c>
      <c r="D11" s="3"/>
    </row>
    <row r="12" spans="1:4" ht="35.25" customHeight="1" x14ac:dyDescent="0.25">
      <c r="A12" s="12" t="s">
        <v>12</v>
      </c>
      <c r="B12" s="18" t="s">
        <v>13</v>
      </c>
      <c r="C12" s="17">
        <v>39439</v>
      </c>
      <c r="D12" s="3"/>
    </row>
    <row r="13" spans="1:4" ht="25.5" x14ac:dyDescent="0.25">
      <c r="A13" s="12" t="s">
        <v>14</v>
      </c>
      <c r="B13" s="19" t="s">
        <v>15</v>
      </c>
      <c r="C13" s="17">
        <v>22</v>
      </c>
      <c r="D13" s="3"/>
    </row>
    <row r="14" spans="1:4" x14ac:dyDescent="0.25">
      <c r="A14" s="12">
        <v>4</v>
      </c>
      <c r="B14" s="20" t="s">
        <v>16</v>
      </c>
      <c r="C14" s="21">
        <f>C15+C16+C17</f>
        <v>1405</v>
      </c>
    </row>
    <row r="15" spans="1:4" x14ac:dyDescent="0.25">
      <c r="A15" s="12">
        <v>5</v>
      </c>
      <c r="B15" s="16" t="s">
        <v>17</v>
      </c>
      <c r="C15" s="17">
        <v>730</v>
      </c>
    </row>
    <row r="16" spans="1:4" x14ac:dyDescent="0.25">
      <c r="A16" s="12">
        <v>6</v>
      </c>
      <c r="B16" s="16" t="s">
        <v>18</v>
      </c>
      <c r="C16" s="17">
        <v>650</v>
      </c>
    </row>
    <row r="17" spans="1:4" x14ac:dyDescent="0.25">
      <c r="A17" s="12">
        <v>7</v>
      </c>
      <c r="B17" s="16" t="s">
        <v>19</v>
      </c>
      <c r="C17" s="17">
        <v>25</v>
      </c>
    </row>
    <row r="18" spans="1:4" x14ac:dyDescent="0.25">
      <c r="A18" s="12">
        <v>8</v>
      </c>
      <c r="B18" s="20" t="s">
        <v>20</v>
      </c>
      <c r="C18" s="22">
        <f>C19</f>
        <v>90</v>
      </c>
    </row>
    <row r="19" spans="1:4" x14ac:dyDescent="0.25">
      <c r="A19" s="12">
        <v>9</v>
      </c>
      <c r="B19" s="16" t="s">
        <v>21</v>
      </c>
      <c r="C19" s="17">
        <v>90</v>
      </c>
    </row>
    <row r="20" spans="1:4" x14ac:dyDescent="0.25">
      <c r="A20" s="12">
        <v>10</v>
      </c>
      <c r="B20" s="20" t="s">
        <v>22</v>
      </c>
      <c r="C20" s="22">
        <f>C21+C25+C30+C35+C37+C36</f>
        <v>3627.75</v>
      </c>
    </row>
    <row r="21" spans="1:4" x14ac:dyDescent="0.25">
      <c r="A21" s="12">
        <v>11</v>
      </c>
      <c r="B21" s="20" t="s">
        <v>23</v>
      </c>
      <c r="C21" s="22">
        <f>C23+C24+C22</f>
        <v>256</v>
      </c>
    </row>
    <row r="22" spans="1:4" x14ac:dyDescent="0.25">
      <c r="A22" s="12">
        <v>12</v>
      </c>
      <c r="B22" s="23" t="s">
        <v>24</v>
      </c>
      <c r="C22" s="17">
        <v>1</v>
      </c>
    </row>
    <row r="23" spans="1:4" ht="25.9" customHeight="1" x14ac:dyDescent="0.25">
      <c r="A23" s="12">
        <v>13</v>
      </c>
      <c r="B23" s="24" t="s">
        <v>25</v>
      </c>
      <c r="C23" s="17">
        <v>60</v>
      </c>
    </row>
    <row r="24" spans="1:4" ht="15.6" customHeight="1" x14ac:dyDescent="0.25">
      <c r="A24" s="12">
        <v>14</v>
      </c>
      <c r="B24" s="24" t="s">
        <v>26</v>
      </c>
      <c r="C24" s="17">
        <v>195</v>
      </c>
    </row>
    <row r="25" spans="1:4" ht="15" customHeight="1" x14ac:dyDescent="0.25">
      <c r="A25" s="12">
        <v>15</v>
      </c>
      <c r="B25" s="25" t="s">
        <v>27</v>
      </c>
      <c r="C25" s="22">
        <f>C26+C27+C28+C29</f>
        <v>1865.75</v>
      </c>
    </row>
    <row r="26" spans="1:4" ht="13.9" customHeight="1" x14ac:dyDescent="0.25">
      <c r="A26" s="12">
        <v>16</v>
      </c>
      <c r="B26" s="24" t="s">
        <v>28</v>
      </c>
      <c r="C26" s="17">
        <v>130.4</v>
      </c>
    </row>
    <row r="27" spans="1:4" x14ac:dyDescent="0.25">
      <c r="A27" s="12">
        <v>17</v>
      </c>
      <c r="B27" s="16" t="s">
        <v>29</v>
      </c>
      <c r="C27" s="17">
        <v>551.20000000000005</v>
      </c>
      <c r="D27" s="26"/>
    </row>
    <row r="28" spans="1:4" x14ac:dyDescent="0.25">
      <c r="A28" s="12">
        <v>18</v>
      </c>
      <c r="B28" s="16" t="s">
        <v>30</v>
      </c>
      <c r="C28" s="17">
        <v>684.15</v>
      </c>
    </row>
    <row r="29" spans="1:4" x14ac:dyDescent="0.25">
      <c r="A29" s="12">
        <v>19</v>
      </c>
      <c r="B29" s="16" t="s">
        <v>31</v>
      </c>
      <c r="C29" s="17">
        <v>500</v>
      </c>
    </row>
    <row r="30" spans="1:4" x14ac:dyDescent="0.25">
      <c r="A30" s="12">
        <v>20</v>
      </c>
      <c r="B30" s="27" t="s">
        <v>32</v>
      </c>
      <c r="C30" s="22">
        <f>C31+C32</f>
        <v>1465</v>
      </c>
    </row>
    <row r="31" spans="1:4" x14ac:dyDescent="0.25">
      <c r="A31" s="12">
        <v>21</v>
      </c>
      <c r="B31" s="16" t="s">
        <v>33</v>
      </c>
      <c r="C31" s="17">
        <v>65</v>
      </c>
    </row>
    <row r="32" spans="1:4" x14ac:dyDescent="0.25">
      <c r="A32" s="12">
        <v>22</v>
      </c>
      <c r="B32" s="16" t="s">
        <v>34</v>
      </c>
      <c r="C32" s="17">
        <f>+C33+C34</f>
        <v>1400</v>
      </c>
    </row>
    <row r="33" spans="1:5" x14ac:dyDescent="0.25">
      <c r="A33" s="12">
        <v>23</v>
      </c>
      <c r="B33" s="16" t="s">
        <v>35</v>
      </c>
      <c r="C33" s="17">
        <v>1100</v>
      </c>
    </row>
    <row r="34" spans="1:5" x14ac:dyDescent="0.25">
      <c r="A34" s="12">
        <v>24</v>
      </c>
      <c r="B34" s="16" t="s">
        <v>36</v>
      </c>
      <c r="C34" s="17">
        <v>300</v>
      </c>
    </row>
    <row r="35" spans="1:5" x14ac:dyDescent="0.25">
      <c r="A35" s="12">
        <v>25</v>
      </c>
      <c r="B35" s="16" t="s">
        <v>37</v>
      </c>
      <c r="C35" s="17">
        <v>30</v>
      </c>
    </row>
    <row r="36" spans="1:5" ht="24" customHeight="1" x14ac:dyDescent="0.25">
      <c r="A36" s="12">
        <v>26</v>
      </c>
      <c r="B36" s="18" t="s">
        <v>38</v>
      </c>
      <c r="C36" s="17">
        <v>6</v>
      </c>
    </row>
    <row r="37" spans="1:5" x14ac:dyDescent="0.25">
      <c r="A37" s="12">
        <v>27</v>
      </c>
      <c r="B37" s="16" t="s">
        <v>39</v>
      </c>
      <c r="C37" s="17">
        <v>5</v>
      </c>
      <c r="D37" s="28"/>
      <c r="E37" s="29"/>
    </row>
    <row r="38" spans="1:5" ht="17.25" customHeight="1" x14ac:dyDescent="0.25">
      <c r="A38" s="12">
        <v>28</v>
      </c>
      <c r="B38" s="25" t="s">
        <v>40</v>
      </c>
      <c r="C38" s="22">
        <f>C39+C40</f>
        <v>61</v>
      </c>
      <c r="D38" s="28"/>
    </row>
    <row r="39" spans="1:5" ht="15" customHeight="1" x14ac:dyDescent="0.25">
      <c r="A39" s="12">
        <v>29</v>
      </c>
      <c r="B39" s="24" t="s">
        <v>41</v>
      </c>
      <c r="C39" s="17">
        <v>31</v>
      </c>
    </row>
    <row r="40" spans="1:5" ht="16.5" customHeight="1" x14ac:dyDescent="0.25">
      <c r="A40" s="12">
        <v>30</v>
      </c>
      <c r="B40" s="24" t="s">
        <v>42</v>
      </c>
      <c r="C40" s="17">
        <v>30</v>
      </c>
    </row>
    <row r="41" spans="1:5" ht="15.6" customHeight="1" x14ac:dyDescent="0.25">
      <c r="A41" s="12">
        <v>31</v>
      </c>
      <c r="B41" s="30" t="s">
        <v>43</v>
      </c>
      <c r="C41" s="22">
        <f>C9+C20+C38</f>
        <v>44644.75</v>
      </c>
      <c r="D41" s="28"/>
    </row>
    <row r="42" spans="1:5" ht="15.6" customHeight="1" x14ac:dyDescent="0.25">
      <c r="A42" s="12">
        <v>32</v>
      </c>
      <c r="B42" s="31" t="s">
        <v>44</v>
      </c>
      <c r="C42" s="22">
        <f>C44+C43</f>
        <v>32067.883999999998</v>
      </c>
    </row>
    <row r="43" spans="1:5" ht="27.75" customHeight="1" x14ac:dyDescent="0.25">
      <c r="A43" s="12">
        <v>33</v>
      </c>
      <c r="B43" s="18" t="s">
        <v>45</v>
      </c>
      <c r="C43" s="22">
        <v>2428.14</v>
      </c>
    </row>
    <row r="44" spans="1:5" ht="31.5" customHeight="1" x14ac:dyDescent="0.25">
      <c r="A44" s="12">
        <v>34</v>
      </c>
      <c r="B44" s="25" t="s">
        <v>46</v>
      </c>
      <c r="C44" s="22">
        <f>C45+C73+C74+C92+C75+C80+C81+C78+C91+C77+C82+C83+C84+C85+C86+C89+C95+C79+C93+C94+C76+C90+C87+C88</f>
        <v>29639.743999999999</v>
      </c>
    </row>
    <row r="45" spans="1:5" ht="15.6" customHeight="1" x14ac:dyDescent="0.25">
      <c r="A45" s="12">
        <v>35</v>
      </c>
      <c r="B45" s="18" t="s">
        <v>47</v>
      </c>
      <c r="C45" s="22">
        <f>C46+C47+C48+C49+C51+C52+C55+C56+C57+C58+C59+C60+C61+C62+C63+C64+C65+C66+C53+C68+C67+C69+C70+C54+C50+C71+C72</f>
        <v>4655.4979999999996</v>
      </c>
    </row>
    <row r="46" spans="1:5" ht="28.5" customHeight="1" x14ac:dyDescent="0.25">
      <c r="A46" s="32" t="s">
        <v>48</v>
      </c>
      <c r="B46" s="33" t="s">
        <v>49</v>
      </c>
      <c r="C46" s="34">
        <v>0.1</v>
      </c>
      <c r="E46" s="35"/>
    </row>
    <row r="47" spans="1:5" ht="27" customHeight="1" x14ac:dyDescent="0.25">
      <c r="A47" s="32" t="s">
        <v>50</v>
      </c>
      <c r="B47" s="36" t="s">
        <v>51</v>
      </c>
      <c r="C47" s="34">
        <v>7.3</v>
      </c>
      <c r="E47" s="35"/>
    </row>
    <row r="48" spans="1:5" ht="15.6" customHeight="1" x14ac:dyDescent="0.25">
      <c r="A48" s="32" t="s">
        <v>52</v>
      </c>
      <c r="B48" s="16" t="s">
        <v>53</v>
      </c>
      <c r="C48" s="34">
        <v>9</v>
      </c>
      <c r="E48" s="35"/>
    </row>
    <row r="49" spans="1:7" ht="31.15" customHeight="1" x14ac:dyDescent="0.25">
      <c r="A49" s="32" t="s">
        <v>54</v>
      </c>
      <c r="B49" s="37" t="s">
        <v>55</v>
      </c>
      <c r="C49" s="38">
        <v>247</v>
      </c>
      <c r="E49" s="35"/>
    </row>
    <row r="50" spans="1:7" ht="52.9" customHeight="1" x14ac:dyDescent="0.25">
      <c r="A50" s="32" t="s">
        <v>56</v>
      </c>
      <c r="B50" s="37" t="s">
        <v>57</v>
      </c>
      <c r="C50" s="38">
        <v>4.5</v>
      </c>
      <c r="E50" s="35"/>
      <c r="G50" s="39"/>
    </row>
    <row r="51" spans="1:7" ht="15" customHeight="1" x14ac:dyDescent="0.25">
      <c r="A51" s="32" t="s">
        <v>58</v>
      </c>
      <c r="B51" s="18" t="s">
        <v>59</v>
      </c>
      <c r="C51" s="38">
        <v>767.3</v>
      </c>
      <c r="E51" s="35"/>
    </row>
    <row r="52" spans="1:7" ht="15" customHeight="1" x14ac:dyDescent="0.25">
      <c r="A52" s="32" t="s">
        <v>60</v>
      </c>
      <c r="B52" s="18" t="s">
        <v>61</v>
      </c>
      <c r="C52" s="34">
        <v>1150</v>
      </c>
      <c r="E52" s="35"/>
    </row>
    <row r="53" spans="1:7" ht="24.75" customHeight="1" x14ac:dyDescent="0.25">
      <c r="A53" s="32" t="s">
        <v>62</v>
      </c>
      <c r="B53" s="18" t="s">
        <v>63</v>
      </c>
      <c r="C53" s="34">
        <v>635.6</v>
      </c>
      <c r="D53" s="28"/>
      <c r="E53" s="35"/>
    </row>
    <row r="54" spans="1:7" ht="40.5" customHeight="1" x14ac:dyDescent="0.25">
      <c r="A54" s="32" t="s">
        <v>64</v>
      </c>
      <c r="B54" s="37" t="s">
        <v>65</v>
      </c>
      <c r="C54" s="34">
        <v>72.400000000000006</v>
      </c>
      <c r="D54" s="28"/>
      <c r="E54" s="35"/>
    </row>
    <row r="55" spans="1:7" ht="15.75" customHeight="1" x14ac:dyDescent="0.25">
      <c r="A55" s="32" t="s">
        <v>66</v>
      </c>
      <c r="B55" s="18" t="s">
        <v>67</v>
      </c>
      <c r="C55" s="34">
        <v>16.5</v>
      </c>
      <c r="E55" s="35"/>
    </row>
    <row r="56" spans="1:7" ht="14.25" customHeight="1" x14ac:dyDescent="0.25">
      <c r="A56" s="32" t="s">
        <v>68</v>
      </c>
      <c r="B56" s="16" t="s">
        <v>69</v>
      </c>
      <c r="C56" s="34">
        <v>19.899999999999999</v>
      </c>
      <c r="E56" s="35"/>
    </row>
    <row r="57" spans="1:7" ht="23.25" customHeight="1" x14ac:dyDescent="0.25">
      <c r="A57" s="32" t="s">
        <v>70</v>
      </c>
      <c r="B57" s="18" t="s">
        <v>71</v>
      </c>
      <c r="C57" s="34">
        <v>123.9</v>
      </c>
      <c r="E57" s="35"/>
    </row>
    <row r="58" spans="1:7" ht="15.6" customHeight="1" x14ac:dyDescent="0.25">
      <c r="A58" s="32" t="s">
        <v>72</v>
      </c>
      <c r="B58" s="24" t="s">
        <v>73</v>
      </c>
      <c r="C58" s="34">
        <v>31.5</v>
      </c>
      <c r="E58" s="35"/>
    </row>
    <row r="59" spans="1:7" ht="15.6" customHeight="1" x14ac:dyDescent="0.25">
      <c r="A59" s="32" t="s">
        <v>74</v>
      </c>
      <c r="B59" s="24" t="s">
        <v>75</v>
      </c>
      <c r="C59" s="34">
        <v>2.4</v>
      </c>
      <c r="E59" s="35"/>
    </row>
    <row r="60" spans="1:7" ht="15.6" customHeight="1" x14ac:dyDescent="0.25">
      <c r="A60" s="32" t="s">
        <v>76</v>
      </c>
      <c r="B60" s="24" t="s">
        <v>77</v>
      </c>
      <c r="C60" s="34">
        <v>0.6</v>
      </c>
      <c r="E60" s="35"/>
    </row>
    <row r="61" spans="1:7" ht="27" customHeight="1" x14ac:dyDescent="0.25">
      <c r="A61" s="32" t="s">
        <v>78</v>
      </c>
      <c r="B61" s="24" t="s">
        <v>79</v>
      </c>
      <c r="C61" s="34"/>
      <c r="E61" s="35"/>
    </row>
    <row r="62" spans="1:7" ht="15.6" customHeight="1" x14ac:dyDescent="0.25">
      <c r="A62" s="32" t="s">
        <v>80</v>
      </c>
      <c r="B62" s="24" t="s">
        <v>81</v>
      </c>
      <c r="C62" s="34">
        <v>824.2</v>
      </c>
      <c r="E62" s="35"/>
    </row>
    <row r="63" spans="1:7" ht="25.15" customHeight="1" x14ac:dyDescent="0.25">
      <c r="A63" s="32" t="s">
        <v>82</v>
      </c>
      <c r="B63" s="24" t="s">
        <v>83</v>
      </c>
      <c r="C63" s="34">
        <v>3.8</v>
      </c>
      <c r="E63" s="35"/>
    </row>
    <row r="64" spans="1:7" ht="15.6" customHeight="1" x14ac:dyDescent="0.25">
      <c r="A64" s="32" t="s">
        <v>84</v>
      </c>
      <c r="B64" s="24" t="s">
        <v>85</v>
      </c>
      <c r="C64" s="34">
        <v>148.30000000000001</v>
      </c>
      <c r="E64" s="35"/>
    </row>
    <row r="65" spans="1:5" ht="15.6" customHeight="1" x14ac:dyDescent="0.25">
      <c r="A65" s="32" t="s">
        <v>86</v>
      </c>
      <c r="B65" s="16" t="s">
        <v>87</v>
      </c>
      <c r="C65" s="34">
        <v>62</v>
      </c>
      <c r="E65" s="35"/>
    </row>
    <row r="66" spans="1:5" ht="15.6" customHeight="1" x14ac:dyDescent="0.25">
      <c r="A66" s="32" t="s">
        <v>88</v>
      </c>
      <c r="B66" s="40" t="s">
        <v>89</v>
      </c>
      <c r="C66" s="34">
        <v>9.6999999999999993</v>
      </c>
      <c r="E66" s="35"/>
    </row>
    <row r="67" spans="1:5" ht="42" customHeight="1" x14ac:dyDescent="0.25">
      <c r="A67" s="32" t="s">
        <v>90</v>
      </c>
      <c r="B67" s="36" t="s">
        <v>91</v>
      </c>
      <c r="C67" s="41">
        <v>383.63</v>
      </c>
      <c r="D67" s="29"/>
      <c r="E67" s="42"/>
    </row>
    <row r="68" spans="1:5" ht="15.6" customHeight="1" x14ac:dyDescent="0.25">
      <c r="A68" s="32" t="s">
        <v>92</v>
      </c>
      <c r="B68" s="43" t="s">
        <v>93</v>
      </c>
      <c r="C68" s="41">
        <v>0.5</v>
      </c>
      <c r="E68" s="42"/>
    </row>
    <row r="69" spans="1:5" ht="15.6" customHeight="1" x14ac:dyDescent="0.25">
      <c r="A69" s="32" t="s">
        <v>94</v>
      </c>
      <c r="B69" s="44" t="s">
        <v>95</v>
      </c>
      <c r="C69" s="41">
        <v>35.835999999999999</v>
      </c>
      <c r="E69" s="42"/>
    </row>
    <row r="70" spans="1:5" ht="38.25" customHeight="1" x14ac:dyDescent="0.25">
      <c r="A70" s="32" t="s">
        <v>96</v>
      </c>
      <c r="B70" s="45" t="s">
        <v>97</v>
      </c>
      <c r="C70" s="46">
        <v>33.456000000000003</v>
      </c>
      <c r="E70" s="42"/>
    </row>
    <row r="71" spans="1:5" ht="30" customHeight="1" x14ac:dyDescent="0.25">
      <c r="A71" s="32" t="s">
        <v>98</v>
      </c>
      <c r="B71" s="36" t="s">
        <v>99</v>
      </c>
      <c r="C71" s="46">
        <v>0.23200000000000001</v>
      </c>
      <c r="E71" s="42"/>
    </row>
    <row r="72" spans="1:5" ht="35.25" customHeight="1" x14ac:dyDescent="0.25">
      <c r="A72" s="32" t="s">
        <v>100</v>
      </c>
      <c r="B72" s="37" t="s">
        <v>101</v>
      </c>
      <c r="C72" s="46">
        <v>65.843999999999994</v>
      </c>
      <c r="E72" s="42"/>
    </row>
    <row r="73" spans="1:5" ht="15.6" customHeight="1" x14ac:dyDescent="0.25">
      <c r="A73" s="47">
        <v>36</v>
      </c>
      <c r="B73" s="48" t="s">
        <v>102</v>
      </c>
      <c r="C73" s="49">
        <v>18126.3</v>
      </c>
      <c r="E73" s="29"/>
    </row>
    <row r="74" spans="1:5" ht="27.75" customHeight="1" x14ac:dyDescent="0.25">
      <c r="A74" s="12">
        <v>37</v>
      </c>
      <c r="B74" s="50" t="s">
        <v>103</v>
      </c>
      <c r="C74" s="22">
        <v>90.6</v>
      </c>
    </row>
    <row r="75" spans="1:5" ht="20.45" customHeight="1" x14ac:dyDescent="0.25">
      <c r="A75" s="47">
        <v>38</v>
      </c>
      <c r="B75" s="36" t="s">
        <v>104</v>
      </c>
      <c r="C75" s="51">
        <v>213.1</v>
      </c>
    </row>
    <row r="76" spans="1:5" ht="20.45" customHeight="1" x14ac:dyDescent="0.25">
      <c r="A76" s="12">
        <v>39</v>
      </c>
      <c r="B76" s="36" t="s">
        <v>105</v>
      </c>
      <c r="C76" s="52">
        <v>99.433000000000007</v>
      </c>
    </row>
    <row r="77" spans="1:5" ht="34.5" customHeight="1" x14ac:dyDescent="0.25">
      <c r="A77" s="47">
        <v>40</v>
      </c>
      <c r="B77" s="53" t="s">
        <v>106</v>
      </c>
      <c r="C77" s="52"/>
    </row>
    <row r="78" spans="1:5" ht="16.5" customHeight="1" x14ac:dyDescent="0.25">
      <c r="A78" s="12">
        <v>41</v>
      </c>
      <c r="B78" s="54" t="s">
        <v>107</v>
      </c>
      <c r="C78" s="55">
        <v>338</v>
      </c>
    </row>
    <row r="79" spans="1:5" ht="30.6" customHeight="1" x14ac:dyDescent="0.25">
      <c r="A79" s="47">
        <v>42</v>
      </c>
      <c r="B79" s="56" t="s">
        <v>108</v>
      </c>
      <c r="C79" s="57">
        <v>157.03899999999999</v>
      </c>
    </row>
    <row r="80" spans="1:5" ht="17.45" customHeight="1" x14ac:dyDescent="0.25">
      <c r="A80" s="12">
        <v>43</v>
      </c>
      <c r="B80" s="45" t="s">
        <v>109</v>
      </c>
      <c r="C80" s="58">
        <v>43.68</v>
      </c>
    </row>
    <row r="81" spans="1:3" ht="17.25" customHeight="1" x14ac:dyDescent="0.25">
      <c r="A81" s="47">
        <v>44</v>
      </c>
      <c r="B81" s="45" t="s">
        <v>110</v>
      </c>
      <c r="C81" s="58">
        <v>64</v>
      </c>
    </row>
    <row r="82" spans="1:3" ht="22.15" customHeight="1" x14ac:dyDescent="0.25">
      <c r="A82" s="12">
        <v>45</v>
      </c>
      <c r="B82" s="45" t="s">
        <v>111</v>
      </c>
      <c r="C82" s="58">
        <v>105.48099999999999</v>
      </c>
    </row>
    <row r="83" spans="1:3" ht="28.9" customHeight="1" x14ac:dyDescent="0.25">
      <c r="A83" s="47">
        <v>46</v>
      </c>
      <c r="B83" s="59" t="s">
        <v>112</v>
      </c>
      <c r="C83" s="58">
        <v>77.855000000000004</v>
      </c>
    </row>
    <row r="84" spans="1:3" ht="20.25" customHeight="1" x14ac:dyDescent="0.25">
      <c r="A84" s="12">
        <v>47</v>
      </c>
      <c r="B84" s="60" t="s">
        <v>113</v>
      </c>
      <c r="C84" s="58">
        <v>37.531999999999996</v>
      </c>
    </row>
    <row r="85" spans="1:3" ht="27.6" customHeight="1" x14ac:dyDescent="0.25">
      <c r="A85" s="47">
        <v>48</v>
      </c>
      <c r="B85" s="59" t="s">
        <v>114</v>
      </c>
      <c r="C85" s="58">
        <v>44</v>
      </c>
    </row>
    <row r="86" spans="1:3" ht="75.75" customHeight="1" x14ac:dyDescent="0.25">
      <c r="A86" s="12">
        <v>49</v>
      </c>
      <c r="B86" s="61" t="s">
        <v>115</v>
      </c>
      <c r="C86" s="58">
        <v>5.5620000000000003</v>
      </c>
    </row>
    <row r="87" spans="1:3" ht="56.25" customHeight="1" x14ac:dyDescent="0.25">
      <c r="A87" s="47">
        <v>50</v>
      </c>
      <c r="B87" s="62" t="s">
        <v>116</v>
      </c>
      <c r="C87" s="58">
        <v>0.107</v>
      </c>
    </row>
    <row r="88" spans="1:3" ht="40.9" customHeight="1" x14ac:dyDescent="0.25">
      <c r="A88" s="12">
        <v>51</v>
      </c>
      <c r="B88" s="61" t="s">
        <v>117</v>
      </c>
      <c r="C88" s="58">
        <v>11.928000000000001</v>
      </c>
    </row>
    <row r="89" spans="1:3" ht="22.9" customHeight="1" x14ac:dyDescent="0.25">
      <c r="A89" s="47">
        <v>52</v>
      </c>
      <c r="B89" s="36" t="s">
        <v>118</v>
      </c>
      <c r="C89" s="58">
        <v>25.001000000000001</v>
      </c>
    </row>
    <row r="90" spans="1:3" ht="28.9" customHeight="1" x14ac:dyDescent="0.25">
      <c r="A90" s="12">
        <v>53</v>
      </c>
      <c r="B90" s="37" t="s">
        <v>119</v>
      </c>
      <c r="C90" s="58">
        <v>24.419</v>
      </c>
    </row>
    <row r="91" spans="1:3" ht="30" customHeight="1" x14ac:dyDescent="0.25">
      <c r="A91" s="47">
        <v>54</v>
      </c>
      <c r="B91" s="37" t="s">
        <v>120</v>
      </c>
      <c r="C91" s="58">
        <v>1990.6</v>
      </c>
    </row>
    <row r="92" spans="1:3" ht="30" customHeight="1" x14ac:dyDescent="0.25">
      <c r="A92" s="12">
        <v>55</v>
      </c>
      <c r="B92" s="63" t="s">
        <v>121</v>
      </c>
      <c r="C92" s="58">
        <v>51</v>
      </c>
    </row>
    <row r="93" spans="1:3" ht="18" customHeight="1" x14ac:dyDescent="0.25">
      <c r="A93" s="47">
        <v>56</v>
      </c>
      <c r="B93" s="63" t="s">
        <v>122</v>
      </c>
      <c r="C93" s="58">
        <v>1856</v>
      </c>
    </row>
    <row r="94" spans="1:3" ht="27.75" customHeight="1" x14ac:dyDescent="0.25">
      <c r="A94" s="12">
        <v>57</v>
      </c>
      <c r="B94" s="64" t="s">
        <v>123</v>
      </c>
      <c r="C94" s="58">
        <v>805.91</v>
      </c>
    </row>
    <row r="95" spans="1:3" ht="17.25" customHeight="1" x14ac:dyDescent="0.25">
      <c r="A95" s="47">
        <v>58</v>
      </c>
      <c r="B95" s="65" t="s">
        <v>124</v>
      </c>
      <c r="C95" s="58">
        <v>816.69899999999996</v>
      </c>
    </row>
    <row r="96" spans="1:3" ht="15.6" customHeight="1" x14ac:dyDescent="0.25">
      <c r="A96" s="12">
        <v>59</v>
      </c>
      <c r="B96" s="66" t="s">
        <v>125</v>
      </c>
      <c r="C96" s="67">
        <f>C41+C42</f>
        <v>76712.633999999991</v>
      </c>
    </row>
    <row r="97" spans="1:6" x14ac:dyDescent="0.25">
      <c r="A97" s="12">
        <v>60</v>
      </c>
      <c r="B97" s="68" t="s">
        <v>126</v>
      </c>
      <c r="C97" s="69">
        <f>C98+C100+C101+C102+C99+C103+C104+C105</f>
        <v>7273</v>
      </c>
      <c r="E97" s="29"/>
    </row>
    <row r="98" spans="1:6" x14ac:dyDescent="0.25">
      <c r="A98" s="70" t="s">
        <v>127</v>
      </c>
      <c r="B98" s="68" t="s">
        <v>128</v>
      </c>
      <c r="C98" s="71">
        <v>5745.72</v>
      </c>
      <c r="E98" s="72"/>
      <c r="F98" s="73"/>
    </row>
    <row r="99" spans="1:6" x14ac:dyDescent="0.25">
      <c r="A99" s="70" t="s">
        <v>129</v>
      </c>
      <c r="B99" s="68" t="s">
        <v>130</v>
      </c>
      <c r="C99" s="71">
        <v>25.757999999999999</v>
      </c>
      <c r="E99" s="72"/>
    </row>
    <row r="100" spans="1:6" x14ac:dyDescent="0.25">
      <c r="A100" s="70" t="s">
        <v>131</v>
      </c>
      <c r="B100" s="68" t="s">
        <v>132</v>
      </c>
      <c r="C100" s="71">
        <v>2.4849999999999999</v>
      </c>
      <c r="E100" s="72"/>
    </row>
    <row r="101" spans="1:6" x14ac:dyDescent="0.25">
      <c r="A101" s="70" t="s">
        <v>133</v>
      </c>
      <c r="B101" s="74" t="s">
        <v>134</v>
      </c>
      <c r="C101" s="71">
        <v>212.446</v>
      </c>
      <c r="E101" s="72"/>
    </row>
    <row r="102" spans="1:6" x14ac:dyDescent="0.25">
      <c r="A102" s="70" t="s">
        <v>135</v>
      </c>
      <c r="B102" s="74" t="s">
        <v>136</v>
      </c>
      <c r="C102" s="71">
        <v>30.74</v>
      </c>
      <c r="E102" s="72"/>
    </row>
    <row r="103" spans="1:6" x14ac:dyDescent="0.25">
      <c r="A103" s="70" t="s">
        <v>137</v>
      </c>
      <c r="B103" s="74" t="s">
        <v>138</v>
      </c>
      <c r="C103" s="75">
        <v>23.56</v>
      </c>
      <c r="E103" s="76"/>
    </row>
    <row r="104" spans="1:6" x14ac:dyDescent="0.25">
      <c r="A104" s="70" t="s">
        <v>139</v>
      </c>
      <c r="B104" s="74" t="s">
        <v>140</v>
      </c>
      <c r="C104" s="75">
        <v>0.30099999999999999</v>
      </c>
      <c r="E104" s="76"/>
    </row>
    <row r="105" spans="1:6" x14ac:dyDescent="0.25">
      <c r="A105" s="70" t="s">
        <v>141</v>
      </c>
      <c r="B105" s="74" t="s">
        <v>142</v>
      </c>
      <c r="C105" s="75">
        <v>1231.99</v>
      </c>
      <c r="E105" s="76"/>
    </row>
    <row r="106" spans="1:6" ht="13.5" customHeight="1" x14ac:dyDescent="0.25">
      <c r="A106" s="77">
        <v>61</v>
      </c>
      <c r="B106" s="78" t="s">
        <v>143</v>
      </c>
      <c r="C106" s="69">
        <f>C96+C97</f>
        <v>83985.633999999991</v>
      </c>
    </row>
    <row r="107" spans="1:6" ht="13.5" customHeight="1" x14ac:dyDescent="0.25">
      <c r="A107" s="79"/>
      <c r="B107" s="80"/>
      <c r="C107" s="81"/>
    </row>
    <row r="108" spans="1:6" ht="15" customHeight="1" x14ac:dyDescent="0.25">
      <c r="B108" s="82"/>
      <c r="C108" s="76"/>
    </row>
    <row r="109" spans="1:6" ht="15" customHeight="1" x14ac:dyDescent="0.25">
      <c r="B109" s="83"/>
      <c r="C109" s="76"/>
    </row>
    <row r="110" spans="1:6" ht="19.149999999999999" customHeight="1" x14ac:dyDescent="0.25">
      <c r="B110" s="84"/>
      <c r="C110" s="76"/>
    </row>
    <row r="111" spans="1:6" ht="17.45" customHeight="1" x14ac:dyDescent="0.25">
      <c r="B111" s="82"/>
      <c r="C111" s="76"/>
      <c r="D111" s="28"/>
    </row>
    <row r="112" spans="1:6" x14ac:dyDescent="0.25">
      <c r="B112" s="82"/>
      <c r="C112" s="72"/>
    </row>
    <row r="113" spans="2:6" x14ac:dyDescent="0.25">
      <c r="B113" s="85"/>
      <c r="C113" s="72"/>
    </row>
    <row r="114" spans="2:6" ht="13.5" customHeight="1" x14ac:dyDescent="0.25">
      <c r="B114" s="86"/>
      <c r="D114" s="87"/>
      <c r="F114" s="88"/>
    </row>
    <row r="115" spans="2:6" ht="13.5" customHeight="1" x14ac:dyDescent="0.25">
      <c r="B115" s="86"/>
    </row>
    <row r="116" spans="2:6" x14ac:dyDescent="0.25">
      <c r="D116" s="28"/>
    </row>
    <row r="118" spans="2:6" x14ac:dyDescent="0.25">
      <c r="B118" s="82"/>
      <c r="C118" s="76"/>
    </row>
    <row r="119" spans="2:6" x14ac:dyDescent="0.25">
      <c r="B119" s="82"/>
      <c r="C119" s="76"/>
    </row>
    <row r="120" spans="2:6" x14ac:dyDescent="0.25">
      <c r="B120" s="82"/>
      <c r="C120" s="76"/>
    </row>
    <row r="121" spans="2:6" x14ac:dyDescent="0.25">
      <c r="B121" s="82"/>
      <c r="C121" s="76"/>
    </row>
    <row r="122" spans="2:6" x14ac:dyDescent="0.25">
      <c r="B122" s="89"/>
      <c r="C122" s="9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pajamos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Aurylienė</dc:creator>
  <cp:lastModifiedBy>Sigita Aurylienė</cp:lastModifiedBy>
  <dcterms:created xsi:type="dcterms:W3CDTF">2024-04-17T08:22:48Z</dcterms:created>
  <dcterms:modified xsi:type="dcterms:W3CDTF">2024-04-17T08:24:40Z</dcterms:modified>
</cp:coreProperties>
</file>